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e\Desktop\"/>
    </mc:Choice>
  </mc:AlternateContent>
  <xr:revisionPtr revIDLastSave="0" documentId="13_ncr:1_{4AD124AD-7831-4915-B6D9-99AF04F3E5EC}" xr6:coauthVersionLast="45" xr6:coauthVersionMax="45" xr10:uidLastSave="{00000000-0000-0000-0000-000000000000}"/>
  <bookViews>
    <workbookView xWindow="-120" yWindow="-120" windowWidth="24240" windowHeight="13140" firstSheet="3" activeTab="7" xr2:uid="{10ABC5A2-11B5-48F3-90E4-9D1D893FBE3A}"/>
  </bookViews>
  <sheets>
    <sheet name="ค่าน้ำ ต.ค.63" sheetId="3" r:id="rId1"/>
    <sheet name="ค่าไฟ ต.ค.63" sheetId="1" r:id="rId2"/>
    <sheet name="ค่าน้ำ พ.ย.63 " sheetId="4" r:id="rId3"/>
    <sheet name="ค่าไฟ พ.ย.63 " sheetId="7" r:id="rId4"/>
    <sheet name="ค่าน้ำ ธ.ค.63  " sheetId="6" r:id="rId5"/>
    <sheet name="ค่าไฟ ธ.ค.63 " sheetId="8" r:id="rId6"/>
    <sheet name="ค่าน้ำ ม.ค.64" sheetId="9" r:id="rId7"/>
    <sheet name="ค่าไฟ ม.ค.64" sheetId="10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0" l="1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A17" i="10"/>
  <c r="Z17" i="10"/>
  <c r="Y17" i="10"/>
  <c r="AA16" i="10"/>
  <c r="Z16" i="10"/>
  <c r="Y16" i="10"/>
  <c r="AA15" i="10"/>
  <c r="Z15" i="10"/>
  <c r="Y15" i="10"/>
  <c r="AA14" i="10"/>
  <c r="Z14" i="10"/>
  <c r="Y14" i="10"/>
  <c r="AA13" i="10"/>
  <c r="Z13" i="10"/>
  <c r="Y13" i="10"/>
  <c r="AA12" i="10"/>
  <c r="Z12" i="10"/>
  <c r="Y12" i="10"/>
  <c r="AA11" i="10"/>
  <c r="Z11" i="10"/>
  <c r="Y11" i="10"/>
  <c r="AA10" i="10"/>
  <c r="Z10" i="10"/>
  <c r="Y10" i="10"/>
  <c r="AA9" i="10"/>
  <c r="Z9" i="10"/>
  <c r="Y9" i="10"/>
  <c r="AA8" i="10"/>
  <c r="Z8" i="10"/>
  <c r="Y8" i="10"/>
  <c r="AA7" i="10"/>
  <c r="Z7" i="10"/>
  <c r="Y7" i="10"/>
  <c r="AA6" i="10"/>
  <c r="AA18" i="10" s="1"/>
  <c r="Z6" i="10"/>
  <c r="Z18" i="10" s="1"/>
  <c r="Y6" i="10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X17" i="9"/>
  <c r="W17" i="9"/>
  <c r="V17" i="9"/>
  <c r="X16" i="9"/>
  <c r="W16" i="9"/>
  <c r="V16" i="9"/>
  <c r="X15" i="9"/>
  <c r="W15" i="9"/>
  <c r="V15" i="9"/>
  <c r="X14" i="9"/>
  <c r="W14" i="9"/>
  <c r="V14" i="9"/>
  <c r="X13" i="9"/>
  <c r="W13" i="9"/>
  <c r="V13" i="9"/>
  <c r="X12" i="9"/>
  <c r="W12" i="9"/>
  <c r="V12" i="9"/>
  <c r="X11" i="9"/>
  <c r="W11" i="9"/>
  <c r="V11" i="9"/>
  <c r="X10" i="9"/>
  <c r="W10" i="9"/>
  <c r="V10" i="9"/>
  <c r="X9" i="9"/>
  <c r="W9" i="9"/>
  <c r="V9" i="9"/>
  <c r="X8" i="9"/>
  <c r="W8" i="9"/>
  <c r="V8" i="9"/>
  <c r="X7" i="9"/>
  <c r="W7" i="9"/>
  <c r="W18" i="9" s="1"/>
  <c r="V7" i="9"/>
  <c r="X6" i="9"/>
  <c r="X18" i="9" s="1"/>
  <c r="W6" i="9"/>
  <c r="V6" i="9"/>
  <c r="W7" i="6"/>
  <c r="V7" i="6"/>
  <c r="X7" i="6"/>
  <c r="V8" i="6"/>
  <c r="W8" i="6"/>
  <c r="X8" i="6"/>
  <c r="V9" i="6"/>
  <c r="W9" i="6"/>
  <c r="X9" i="6"/>
  <c r="V10" i="6"/>
  <c r="W10" i="6"/>
  <c r="X10" i="6"/>
  <c r="V11" i="6"/>
  <c r="W11" i="6"/>
  <c r="X11" i="6"/>
  <c r="V12" i="6"/>
  <c r="W12" i="6"/>
  <c r="X12" i="6"/>
  <c r="V13" i="6"/>
  <c r="W13" i="6"/>
  <c r="X13" i="6"/>
  <c r="V14" i="6"/>
  <c r="W14" i="6"/>
  <c r="X14" i="6"/>
  <c r="V15" i="6"/>
  <c r="W15" i="6"/>
  <c r="X15" i="6"/>
  <c r="V16" i="6"/>
  <c r="W16" i="6"/>
  <c r="X16" i="6"/>
  <c r="V17" i="6"/>
  <c r="W17" i="6"/>
  <c r="X17" i="6"/>
  <c r="X6" i="6"/>
  <c r="W6" i="6"/>
  <c r="V6" i="6"/>
  <c r="Q18" i="6" l="1"/>
  <c r="P18" i="6"/>
  <c r="M18" i="6"/>
  <c r="L18" i="6"/>
  <c r="I18" i="6"/>
  <c r="H18" i="6"/>
  <c r="E18" i="6"/>
  <c r="D18" i="6"/>
  <c r="X18" i="8"/>
  <c r="W18" i="8"/>
  <c r="T18" i="8"/>
  <c r="S18" i="8"/>
  <c r="Q18" i="8"/>
  <c r="P18" i="8"/>
  <c r="M18" i="8"/>
  <c r="L18" i="8"/>
  <c r="I18" i="8"/>
  <c r="E18" i="8"/>
  <c r="D18" i="8"/>
  <c r="H18" i="8" l="1"/>
  <c r="V18" i="8"/>
  <c r="U18" i="8"/>
  <c r="R18" i="8"/>
  <c r="O18" i="8"/>
  <c r="N18" i="8"/>
  <c r="K18" i="8"/>
  <c r="J18" i="8"/>
  <c r="G18" i="8"/>
  <c r="F18" i="8"/>
  <c r="C18" i="8"/>
  <c r="B18" i="8"/>
  <c r="AA17" i="8"/>
  <c r="Z17" i="8"/>
  <c r="Y17" i="8"/>
  <c r="AA16" i="8"/>
  <c r="Z16" i="8"/>
  <c r="Y16" i="8"/>
  <c r="AA15" i="8"/>
  <c r="Z15" i="8"/>
  <c r="Y15" i="8"/>
  <c r="AA14" i="8"/>
  <c r="Z14" i="8"/>
  <c r="Y14" i="8"/>
  <c r="AA13" i="8"/>
  <c r="Z13" i="8"/>
  <c r="Y13" i="8"/>
  <c r="AA12" i="8"/>
  <c r="Z12" i="8"/>
  <c r="Y12" i="8"/>
  <c r="AA11" i="8"/>
  <c r="Z11" i="8"/>
  <c r="Y11" i="8"/>
  <c r="AA10" i="8"/>
  <c r="Z10" i="8"/>
  <c r="Y10" i="8"/>
  <c r="AA9" i="8"/>
  <c r="Z9" i="8"/>
  <c r="Y9" i="8"/>
  <c r="AA8" i="8"/>
  <c r="Z8" i="8"/>
  <c r="Y8" i="8"/>
  <c r="AA7" i="8"/>
  <c r="Z7" i="8"/>
  <c r="Y7" i="8"/>
  <c r="AA6" i="8"/>
  <c r="Z6" i="8"/>
  <c r="Z18" i="8" s="1"/>
  <c r="Y6" i="8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A17" i="7"/>
  <c r="Z17" i="7"/>
  <c r="Y17" i="7"/>
  <c r="AA16" i="7"/>
  <c r="Z16" i="7"/>
  <c r="Y16" i="7"/>
  <c r="AA15" i="7"/>
  <c r="Z15" i="7"/>
  <c r="Y15" i="7"/>
  <c r="AA14" i="7"/>
  <c r="Z14" i="7"/>
  <c r="Y14" i="7"/>
  <c r="AA13" i="7"/>
  <c r="Z13" i="7"/>
  <c r="Y13" i="7"/>
  <c r="AA12" i="7"/>
  <c r="Z12" i="7"/>
  <c r="Y12" i="7"/>
  <c r="AA11" i="7"/>
  <c r="Z11" i="7"/>
  <c r="Y11" i="7"/>
  <c r="AA10" i="7"/>
  <c r="Z10" i="7"/>
  <c r="Y10" i="7"/>
  <c r="AA9" i="7"/>
  <c r="Z9" i="7"/>
  <c r="Y9" i="7"/>
  <c r="AA8" i="7"/>
  <c r="Z8" i="7"/>
  <c r="Y8" i="7"/>
  <c r="AA7" i="7"/>
  <c r="Z7" i="7"/>
  <c r="Y7" i="7"/>
  <c r="AA6" i="7"/>
  <c r="AA18" i="7" s="1"/>
  <c r="Z6" i="7"/>
  <c r="Z18" i="7" s="1"/>
  <c r="Y6" i="7"/>
  <c r="AA18" i="8" l="1"/>
  <c r="Q18" i="4"/>
  <c r="P18" i="4"/>
  <c r="M18" i="4"/>
  <c r="L18" i="4"/>
  <c r="I18" i="4"/>
  <c r="H18" i="4"/>
  <c r="F18" i="4"/>
  <c r="E18" i="4"/>
  <c r="D18" i="4"/>
  <c r="Q18" i="3"/>
  <c r="P18" i="3"/>
  <c r="M18" i="3"/>
  <c r="L18" i="3"/>
  <c r="I18" i="3"/>
  <c r="H18" i="3"/>
  <c r="E18" i="3"/>
  <c r="D18" i="3"/>
  <c r="U18" i="6"/>
  <c r="T18" i="6"/>
  <c r="S18" i="6"/>
  <c r="R18" i="6"/>
  <c r="O18" i="6"/>
  <c r="N18" i="6"/>
  <c r="K18" i="6"/>
  <c r="J18" i="6"/>
  <c r="G18" i="6"/>
  <c r="F18" i="6"/>
  <c r="C18" i="6"/>
  <c r="B18" i="6"/>
  <c r="U18" i="4"/>
  <c r="T18" i="4"/>
  <c r="S18" i="4"/>
  <c r="R18" i="4"/>
  <c r="O18" i="4"/>
  <c r="N18" i="4"/>
  <c r="K18" i="4"/>
  <c r="J18" i="4"/>
  <c r="G18" i="4"/>
  <c r="C18" i="4"/>
  <c r="B18" i="4"/>
  <c r="X17" i="4"/>
  <c r="W17" i="4"/>
  <c r="V17" i="4"/>
  <c r="X16" i="4"/>
  <c r="W16" i="4"/>
  <c r="V16" i="4"/>
  <c r="X15" i="4"/>
  <c r="W15" i="4"/>
  <c r="V15" i="4"/>
  <c r="X14" i="4"/>
  <c r="W14" i="4"/>
  <c r="V14" i="4"/>
  <c r="X13" i="4"/>
  <c r="W13" i="4"/>
  <c r="V13" i="4"/>
  <c r="X12" i="4"/>
  <c r="W12" i="4"/>
  <c r="V12" i="4"/>
  <c r="X11" i="4"/>
  <c r="W11" i="4"/>
  <c r="V11" i="4"/>
  <c r="X10" i="4"/>
  <c r="W10" i="4"/>
  <c r="V10" i="4"/>
  <c r="X9" i="4"/>
  <c r="W9" i="4"/>
  <c r="V9" i="4"/>
  <c r="X8" i="4"/>
  <c r="W8" i="4"/>
  <c r="V8" i="4"/>
  <c r="X7" i="4"/>
  <c r="W7" i="4"/>
  <c r="W18" i="4" s="1"/>
  <c r="V7" i="4"/>
  <c r="X6" i="4"/>
  <c r="W6" i="4"/>
  <c r="V6" i="4"/>
  <c r="W18" i="6" l="1"/>
  <c r="X18" i="6"/>
  <c r="X18" i="4"/>
  <c r="Y8" i="1"/>
  <c r="Y7" i="1"/>
  <c r="Y6" i="1"/>
  <c r="X7" i="3" l="1"/>
  <c r="X8" i="3"/>
  <c r="X9" i="3"/>
  <c r="X10" i="3"/>
  <c r="X11" i="3"/>
  <c r="X12" i="3"/>
  <c r="X13" i="3"/>
  <c r="X14" i="3"/>
  <c r="X15" i="3"/>
  <c r="X16" i="3"/>
  <c r="X17" i="3"/>
  <c r="X6" i="3"/>
  <c r="W7" i="3"/>
  <c r="W8" i="3"/>
  <c r="W9" i="3"/>
  <c r="W10" i="3"/>
  <c r="W11" i="3"/>
  <c r="W12" i="3"/>
  <c r="W13" i="3"/>
  <c r="W14" i="3"/>
  <c r="W15" i="3"/>
  <c r="W16" i="3"/>
  <c r="W17" i="3"/>
  <c r="W6" i="3"/>
  <c r="V7" i="3"/>
  <c r="V8" i="3"/>
  <c r="V9" i="3"/>
  <c r="V10" i="3"/>
  <c r="V11" i="3"/>
  <c r="V12" i="3"/>
  <c r="V13" i="3"/>
  <c r="V14" i="3"/>
  <c r="V15" i="3"/>
  <c r="V16" i="3"/>
  <c r="V17" i="3"/>
  <c r="V6" i="3"/>
  <c r="U18" i="3"/>
  <c r="T18" i="3"/>
  <c r="S18" i="3"/>
  <c r="R18" i="3"/>
  <c r="O18" i="3"/>
  <c r="N18" i="3"/>
  <c r="K18" i="3"/>
  <c r="J18" i="3"/>
  <c r="G18" i="3"/>
  <c r="F18" i="3"/>
  <c r="C18" i="3"/>
  <c r="B18" i="3"/>
  <c r="Y10" i="1"/>
  <c r="Y11" i="1"/>
  <c r="Y12" i="1"/>
  <c r="Y13" i="1"/>
  <c r="Y14" i="1"/>
  <c r="Y15" i="1"/>
  <c r="Y16" i="1"/>
  <c r="Y17" i="1"/>
  <c r="Y9" i="1"/>
  <c r="U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V18" i="1"/>
  <c r="W18" i="1"/>
  <c r="X18" i="1"/>
  <c r="Z18" i="1"/>
  <c r="B18" i="1"/>
  <c r="AA7" i="1"/>
  <c r="AA8" i="1"/>
  <c r="AA9" i="1"/>
  <c r="AA10" i="1"/>
  <c r="AA11" i="1"/>
  <c r="AA12" i="1"/>
  <c r="AA13" i="1"/>
  <c r="AA14" i="1"/>
  <c r="AA15" i="1"/>
  <c r="AA16" i="1"/>
  <c r="AA17" i="1"/>
  <c r="AA6" i="1"/>
  <c r="Z17" i="1"/>
  <c r="Z7" i="1"/>
  <c r="Z8" i="1"/>
  <c r="Z9" i="1"/>
  <c r="Z10" i="1"/>
  <c r="Z11" i="1"/>
  <c r="Z12" i="1"/>
  <c r="Z13" i="1"/>
  <c r="Z14" i="1"/>
  <c r="Z15" i="1"/>
  <c r="Z16" i="1"/>
  <c r="Z6" i="1"/>
  <c r="AA18" i="1" l="1"/>
  <c r="X18" i="3"/>
  <c r="W18" i="3"/>
</calcChain>
</file>

<file path=xl/sharedStrings.xml><?xml version="1.0" encoding="utf-8"?>
<sst xmlns="http://schemas.openxmlformats.org/spreadsheetml/2006/main" count="472" uniqueCount="35">
  <si>
    <t>เดือน/อาคาร</t>
  </si>
  <si>
    <t>อาคารศูนย์ฯดูแลผู้สูงอายุ</t>
  </si>
  <si>
    <t>อาคารวิทยาลัยสหเวชฯ</t>
  </si>
  <si>
    <t>อาคารหอประชุม 500 ที่นั่ง</t>
  </si>
  <si>
    <t>โซล่าเซลล์</t>
  </si>
  <si>
    <t>รวม</t>
  </si>
  <si>
    <t>** เริ่มใช้แผนการดำเนินการมาตรการประหยัดพลังงานและแผนการบริหารจัดการห้องเรียน ตั้งแต่เดือน พฤศจิกายน ๒๕๖๑</t>
  </si>
  <si>
    <t>2563</t>
  </si>
  <si>
    <t>2564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</si>
  <si>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</si>
  <si>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</si>
  <si>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</si>
  <si>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</si>
  <si>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</si>
  <si>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</si>
  <si>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</si>
  <si>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</si>
  <si>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</si>
  <si>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</si>
  <si>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</si>
  <si>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</si>
  <si>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ปีงบประมาณ</t>
  </si>
  <si>
    <t>อาคารปฏิบัติการฟื้นฟูสุขภาพ</t>
  </si>
  <si>
    <t>หน่วย: ยูนิต</t>
  </si>
  <si>
    <t>ค่าไฟ(บาท)</t>
  </si>
  <si>
    <t>เริ่มใช้ระบบ พ.ย. 62</t>
  </si>
  <si>
    <t>2562</t>
  </si>
  <si>
    <t>ทางเข้าศูนย์การศึกาษาฯ</t>
  </si>
  <si>
    <t>รวมค่าไฟฟ้า</t>
  </si>
  <si>
    <t>ค่าน้ำ(บาท)</t>
  </si>
  <si>
    <t>รวมค่าน้ำประปา</t>
  </si>
  <si>
    <t>อื่นๆ</t>
  </si>
  <si>
    <t>ตารางเปรียบเทียบค่าไฟฟ้าแต่ละอาคารศูนย์การศึกษาจังหวัดสมุทรสงคราม มหาวิทยาลัยราชภัฏสวนสุนันทา ประจำปีงบประมาณ พ.ศ. 2562-2564</t>
  </si>
  <si>
    <t>ตารางเปรียบเทียบค่าน้ำแต่ละอาคารศูนย์การศึกษาจังหวัดสมุทรสงคราม มหาวิทยาลัยราชภัฏสวนสุนันทา ประจำปีงบประมาณ พ.ศ. 2562-2564</t>
  </si>
  <si>
    <t>รวมค่าน้ำบาดาล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</si>
</sst>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0000FF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49" fontId="7" fillId="3" borderId="7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25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17" fontId="7" fillId="2" borderId="8" xfId="0" applyNumberFormat="1" applyFont="1" applyFill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7" fontId="7" fillId="2" borderId="4" xfId="0" applyNumberFormat="1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7" fontId="7" fillId="2" borderId="6" xfId="0" applyNumberFormat="1" applyFont="1" applyFill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0" fillId="3" borderId="26" xfId="0" applyNumberFormat="1" applyFont="1" applyFill="1" applyBorder="1" applyAlignment="1">
      <alignment horizontal="center" vertical="center"/>
    </xf>
    <xf numFmtId="4" fontId="10" fillId="3" borderId="27" xfId="0" applyNumberFormat="1" applyFont="1" applyFill="1" applyBorder="1" applyAlignment="1">
      <alignment horizontal="center" vertical="center"/>
    </xf>
    <xf numFmtId="4" fontId="10" fillId="3" borderId="32" xfId="0" applyNumberFormat="1" applyFont="1" applyFill="1" applyBorder="1" applyAlignment="1">
      <alignment horizontal="center" vertical="center"/>
    </xf>
    <xf numFmtId="4" fontId="10" fillId="3" borderId="33" xfId="0" applyNumberFormat="1" applyFont="1" applyFill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17" fontId="7" fillId="4" borderId="30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4" fontId="8" fillId="5" borderId="26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20" xfId="0" applyNumberFormat="1" applyFont="1" applyFill="1" applyBorder="1" applyAlignment="1">
      <alignment horizontal="center" vertical="center"/>
    </xf>
    <xf numFmtId="4" fontId="8" fillId="3" borderId="19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" fontId="8" fillId="3" borderId="34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แผนภูมิแสดงการค่าน้ำประปา 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'ค่าน้ำ ต.ค.63'!$V$4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ต.ค.63'!$V$5:$V$17</c:f>
              <c:numCache>
                <c:formatCode>#,##0.00</c:formatCode>
                <c:ptCount val="13"/>
                <c:pt idx="1">
                  <c:v>18899.61</c:v>
                </c:pt>
                <c:pt idx="2">
                  <c:v>19373.75</c:v>
                </c:pt>
                <c:pt idx="3">
                  <c:v>13838.95</c:v>
                </c:pt>
                <c:pt idx="4">
                  <c:v>16628.55</c:v>
                </c:pt>
                <c:pt idx="5">
                  <c:v>14971.010000000002</c:v>
                </c:pt>
                <c:pt idx="6">
                  <c:v>24918.589999999997</c:v>
                </c:pt>
                <c:pt idx="7">
                  <c:v>36614.76</c:v>
                </c:pt>
                <c:pt idx="8">
                  <c:v>30234.89</c:v>
                </c:pt>
                <c:pt idx="9">
                  <c:v>25167.579999999998</c:v>
                </c:pt>
                <c:pt idx="10">
                  <c:v>20193.580000000002</c:v>
                </c:pt>
                <c:pt idx="11">
                  <c:v>19501.29</c:v>
                </c:pt>
                <c:pt idx="12">
                  <c:v>24378.14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B-444C-B9FA-FDFB97B51197}"/>
            </c:ext>
          </c:extLst>
        </c:ser>
        <c:ser>
          <c:idx val="1"/>
          <c:order val="1"/>
          <c:tx>
            <c:strRef>
              <c:f>'ค่าน้ำ ต.ค.63'!$W$4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ต.ค.63'!$W$5:$W$17</c:f>
              <c:numCache>
                <c:formatCode>#,##0.00</c:formatCode>
                <c:ptCount val="13"/>
                <c:pt idx="1">
                  <c:v>28344.51</c:v>
                </c:pt>
                <c:pt idx="2">
                  <c:v>33697.19</c:v>
                </c:pt>
                <c:pt idx="3">
                  <c:v>35296.53</c:v>
                </c:pt>
                <c:pt idx="4">
                  <c:v>36091.43</c:v>
                </c:pt>
                <c:pt idx="5">
                  <c:v>58186.179999999993</c:v>
                </c:pt>
                <c:pt idx="6">
                  <c:v>63295</c:v>
                </c:pt>
                <c:pt idx="7">
                  <c:v>35578.249999999993</c:v>
                </c:pt>
                <c:pt idx="8">
                  <c:v>38452.410000000003</c:v>
                </c:pt>
                <c:pt idx="9">
                  <c:v>28381.45</c:v>
                </c:pt>
                <c:pt idx="10">
                  <c:v>23749.620000000003</c:v>
                </c:pt>
                <c:pt idx="11">
                  <c:v>11570.33</c:v>
                </c:pt>
                <c:pt idx="12">
                  <c:v>16626.3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B-444C-B9FA-FDFB97B51197}"/>
            </c:ext>
          </c:extLst>
        </c:ser>
        <c:ser>
          <c:idx val="2"/>
          <c:order val="2"/>
          <c:tx>
            <c:strRef>
              <c:f>'ค่าน้ำ ต.ค.63'!$X$4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ต.ค.63'!$X$5:$X$17</c:f>
              <c:numCache>
                <c:formatCode>#,##0.00</c:formatCode>
                <c:ptCount val="13"/>
                <c:pt idx="1">
                  <c:v>16626.3</c:v>
                </c:pt>
                <c:pt idx="2">
                  <c:v>12668.380000000001</c:v>
                </c:pt>
                <c:pt idx="3">
                  <c:v>15541.54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B-444C-B9FA-FDFB97B511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ต.ค.63'!$J$6:$J$17</c:f>
              <c:numCache>
                <c:formatCode>#,##0.00</c:formatCode>
                <c:ptCount val="12"/>
                <c:pt idx="0">
                  <c:v>18677.86</c:v>
                </c:pt>
                <c:pt idx="1">
                  <c:v>50595.15</c:v>
                </c:pt>
                <c:pt idx="2">
                  <c:v>16808.88</c:v>
                </c:pt>
                <c:pt idx="3">
                  <c:v>25446.92</c:v>
                </c:pt>
                <c:pt idx="4">
                  <c:v>23359.87</c:v>
                </c:pt>
                <c:pt idx="5">
                  <c:v>35928.449999999997</c:v>
                </c:pt>
                <c:pt idx="6">
                  <c:v>20043.98</c:v>
                </c:pt>
                <c:pt idx="7">
                  <c:v>36000.97</c:v>
                </c:pt>
                <c:pt idx="8">
                  <c:v>11370.74</c:v>
                </c:pt>
                <c:pt idx="9">
                  <c:v>37876.67</c:v>
                </c:pt>
                <c:pt idx="10">
                  <c:v>50143.839999999997</c:v>
                </c:pt>
                <c:pt idx="11">
                  <c:v>44197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5-483F-BAA0-168A3CA4BD66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ต.ค.63'!$K$6:$K$17</c:f>
              <c:numCache>
                <c:formatCode>#,##0.00</c:formatCode>
                <c:ptCount val="12"/>
                <c:pt idx="0">
                  <c:v>47516.86</c:v>
                </c:pt>
                <c:pt idx="1">
                  <c:v>29840.55</c:v>
                </c:pt>
                <c:pt idx="2">
                  <c:v>7092.82</c:v>
                </c:pt>
                <c:pt idx="3">
                  <c:v>16336.45</c:v>
                </c:pt>
                <c:pt idx="4">
                  <c:v>19438.32</c:v>
                </c:pt>
                <c:pt idx="5">
                  <c:v>7197.63</c:v>
                </c:pt>
                <c:pt idx="6">
                  <c:v>4947.97</c:v>
                </c:pt>
                <c:pt idx="7">
                  <c:v>18356.439999999999</c:v>
                </c:pt>
                <c:pt idx="8">
                  <c:v>9783.73</c:v>
                </c:pt>
                <c:pt idx="9">
                  <c:v>11975.2</c:v>
                </c:pt>
                <c:pt idx="10">
                  <c:v>13339.97</c:v>
                </c:pt>
                <c:pt idx="11">
                  <c:v>24355.73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5-483F-BAA0-168A3CA4BD66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ต.ค.63'!$L$6:$L$17</c:f>
              <c:numCache>
                <c:formatCode>#,##0.00</c:formatCode>
                <c:ptCount val="12"/>
                <c:pt idx="0">
                  <c:v>37225.589999999997</c:v>
                </c:pt>
                <c:pt idx="1">
                  <c:v>5527.13</c:v>
                </c:pt>
                <c:pt idx="2">
                  <c:v>8607.07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5-483F-BAA0-168A3CA4BD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745-483F-BAA0-168A3CA4BD66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แผนภูมิแสดงการเปรียบเทียบค่าไฟฟ้าอาคารปฏิบัติการฟื้นฟูสุขภาพ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ต.ค.63'!$N$6:$N$17</c:f>
              <c:numCache>
                <c:formatCode>#,##0.00</c:formatCode>
                <c:ptCount val="12"/>
                <c:pt idx="0">
                  <c:v>123581.4</c:v>
                </c:pt>
                <c:pt idx="1">
                  <c:v>92844</c:v>
                </c:pt>
                <c:pt idx="2">
                  <c:v>68912.3</c:v>
                </c:pt>
                <c:pt idx="3">
                  <c:v>74643.87</c:v>
                </c:pt>
                <c:pt idx="4">
                  <c:v>77925.48</c:v>
                </c:pt>
                <c:pt idx="5">
                  <c:v>92806.080000000002</c:v>
                </c:pt>
                <c:pt idx="6">
                  <c:v>100673.3</c:v>
                </c:pt>
                <c:pt idx="7">
                  <c:v>73469.11</c:v>
                </c:pt>
                <c:pt idx="8">
                  <c:v>54593.85</c:v>
                </c:pt>
                <c:pt idx="9">
                  <c:v>58069.88</c:v>
                </c:pt>
                <c:pt idx="10">
                  <c:v>75977.37</c:v>
                </c:pt>
                <c:pt idx="11">
                  <c:v>113073.44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A-4F30-9612-FCC61E0CD43F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ต.ค.63'!$O$6:$O$17</c:f>
              <c:numCache>
                <c:formatCode>#,##0.00</c:formatCode>
                <c:ptCount val="12"/>
                <c:pt idx="0">
                  <c:v>109759.11</c:v>
                </c:pt>
                <c:pt idx="1">
                  <c:v>40365.85</c:v>
                </c:pt>
                <c:pt idx="2">
                  <c:v>16318.83</c:v>
                </c:pt>
                <c:pt idx="3">
                  <c:v>34950.61</c:v>
                </c:pt>
                <c:pt idx="4">
                  <c:v>29458.25</c:v>
                </c:pt>
                <c:pt idx="5">
                  <c:v>24121.34</c:v>
                </c:pt>
                <c:pt idx="6">
                  <c:v>11933.31</c:v>
                </c:pt>
                <c:pt idx="7">
                  <c:v>13870.88</c:v>
                </c:pt>
                <c:pt idx="8">
                  <c:v>14984.28</c:v>
                </c:pt>
                <c:pt idx="9">
                  <c:v>28455.9</c:v>
                </c:pt>
                <c:pt idx="10">
                  <c:v>33425.839999999997</c:v>
                </c:pt>
                <c:pt idx="11">
                  <c:v>33286.080000000002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A-4F30-9612-FCC61E0CD43F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ต.ค.63'!$P$6:$P$17</c:f>
              <c:numCache>
                <c:formatCode>#,##0.00</c:formatCode>
                <c:ptCount val="12"/>
                <c:pt idx="0">
                  <c:v>47102.32</c:v>
                </c:pt>
                <c:pt idx="1">
                  <c:v>21646.95</c:v>
                </c:pt>
                <c:pt idx="2">
                  <c:v>19203.86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A-4F30-9612-FCC61E0CD4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5BA-4F30-9612-FCC61E0CD43F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 ทางเข้าศูนย์การศึกาษาฯ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ต.ค.63'!$U$6:$U$17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9870.24</c:v>
                </c:pt>
                <c:pt idx="4">
                  <c:v>8736.9</c:v>
                </c:pt>
                <c:pt idx="5">
                  <c:v>9575.4</c:v>
                </c:pt>
                <c:pt idx="6">
                  <c:v>9271.31</c:v>
                </c:pt>
                <c:pt idx="7">
                  <c:v>9345.0400000000009</c:v>
                </c:pt>
                <c:pt idx="8">
                  <c:v>9160.76</c:v>
                </c:pt>
                <c:pt idx="9">
                  <c:v>9575.4</c:v>
                </c:pt>
                <c:pt idx="10">
                  <c:v>10248.02</c:v>
                </c:pt>
                <c:pt idx="11">
                  <c:v>9667.5499999999993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C-492D-B645-008243868710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ต.ค.63'!$V$6:$V$17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9842.6</c:v>
                </c:pt>
                <c:pt idx="4">
                  <c:v>9331.2199999999993</c:v>
                </c:pt>
                <c:pt idx="5">
                  <c:v>9819.57</c:v>
                </c:pt>
                <c:pt idx="6">
                  <c:v>9285.15</c:v>
                </c:pt>
                <c:pt idx="7">
                  <c:v>9136.19</c:v>
                </c:pt>
                <c:pt idx="8">
                  <c:v>8930.6299999999992</c:v>
                </c:pt>
                <c:pt idx="9">
                  <c:v>12307.4</c:v>
                </c:pt>
                <c:pt idx="10">
                  <c:v>20208.59</c:v>
                </c:pt>
                <c:pt idx="11">
                  <c:v>20803.79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C-492D-B645-008243868710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ต.ค.63'!$W$6:$W$17</c:f>
              <c:numCache>
                <c:formatCode>#,##0.00</c:formatCode>
                <c:ptCount val="12"/>
                <c:pt idx="0">
                  <c:v>11349.85</c:v>
                </c:pt>
                <c:pt idx="1">
                  <c:v>8678.2900000000009</c:v>
                </c:pt>
                <c:pt idx="2">
                  <c:v>8995.56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C-492D-B645-008243868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5C-492D-B645-008243868710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แผนภูมิแสดงการค่าน้ำประปา 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'ค่าน้ำ พ.ย.63 '!$V$4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พ.ย.63 '!$V$5:$V$17</c:f>
              <c:numCache>
                <c:formatCode>#,##0.00</c:formatCode>
                <c:ptCount val="13"/>
                <c:pt idx="1">
                  <c:v>18899.61</c:v>
                </c:pt>
                <c:pt idx="2">
                  <c:v>19373.75</c:v>
                </c:pt>
                <c:pt idx="3">
                  <c:v>13838.95</c:v>
                </c:pt>
                <c:pt idx="4">
                  <c:v>16628.55</c:v>
                </c:pt>
                <c:pt idx="5">
                  <c:v>14971.010000000002</c:v>
                </c:pt>
                <c:pt idx="6">
                  <c:v>24918.589999999997</c:v>
                </c:pt>
                <c:pt idx="7">
                  <c:v>36614.76</c:v>
                </c:pt>
                <c:pt idx="8">
                  <c:v>30234.89</c:v>
                </c:pt>
                <c:pt idx="9">
                  <c:v>25167.579999999998</c:v>
                </c:pt>
                <c:pt idx="10">
                  <c:v>20193.580000000002</c:v>
                </c:pt>
                <c:pt idx="11">
                  <c:v>19501.29</c:v>
                </c:pt>
                <c:pt idx="12">
                  <c:v>24378.14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F-440C-A41B-B5E59D34C606}"/>
            </c:ext>
          </c:extLst>
        </c:ser>
        <c:ser>
          <c:idx val="1"/>
          <c:order val="1"/>
          <c:tx>
            <c:strRef>
              <c:f>'ค่าน้ำ พ.ย.63 '!$W$4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พ.ย.63 '!$W$5:$W$17</c:f>
              <c:numCache>
                <c:formatCode>#,##0.00</c:formatCode>
                <c:ptCount val="13"/>
                <c:pt idx="1">
                  <c:v>28344.51</c:v>
                </c:pt>
                <c:pt idx="2">
                  <c:v>33697.19</c:v>
                </c:pt>
                <c:pt idx="3">
                  <c:v>35296.53</c:v>
                </c:pt>
                <c:pt idx="4">
                  <c:v>36091.43</c:v>
                </c:pt>
                <c:pt idx="5">
                  <c:v>58186.179999999993</c:v>
                </c:pt>
                <c:pt idx="6">
                  <c:v>63295</c:v>
                </c:pt>
                <c:pt idx="7">
                  <c:v>35578.249999999993</c:v>
                </c:pt>
                <c:pt idx="8">
                  <c:v>38452.410000000003</c:v>
                </c:pt>
                <c:pt idx="9">
                  <c:v>28381.45</c:v>
                </c:pt>
                <c:pt idx="10">
                  <c:v>23749.620000000003</c:v>
                </c:pt>
                <c:pt idx="11">
                  <c:v>11570.33</c:v>
                </c:pt>
                <c:pt idx="12">
                  <c:v>16626.3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F-440C-A41B-B5E59D34C606}"/>
            </c:ext>
          </c:extLst>
        </c:ser>
        <c:ser>
          <c:idx val="2"/>
          <c:order val="2"/>
          <c:tx>
            <c:strRef>
              <c:f>'ค่าน้ำ พ.ย.63 '!$X$4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พ.ย.63 '!$X$5:$X$17</c:f>
              <c:numCache>
                <c:formatCode>#,##0.00</c:formatCode>
                <c:ptCount val="13"/>
                <c:pt idx="1">
                  <c:v>16626.3</c:v>
                </c:pt>
                <c:pt idx="2">
                  <c:v>12668.380000000001</c:v>
                </c:pt>
                <c:pt idx="3">
                  <c:v>15541.54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9F-440C-A41B-B5E59D34C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'!$B$6:$B$17</c:f>
              <c:numCache>
                <c:formatCode>#,##0.00</c:formatCode>
                <c:ptCount val="12"/>
                <c:pt idx="0">
                  <c:v>3919.83</c:v>
                </c:pt>
                <c:pt idx="1">
                  <c:v>6001.42</c:v>
                </c:pt>
                <c:pt idx="2">
                  <c:v>4945.97</c:v>
                </c:pt>
                <c:pt idx="3">
                  <c:v>4125.0600000000004</c:v>
                </c:pt>
                <c:pt idx="4">
                  <c:v>2981.66</c:v>
                </c:pt>
                <c:pt idx="5">
                  <c:v>4066.43</c:v>
                </c:pt>
                <c:pt idx="6">
                  <c:v>5561.65</c:v>
                </c:pt>
                <c:pt idx="7">
                  <c:v>6558.46</c:v>
                </c:pt>
                <c:pt idx="8">
                  <c:v>5297.78</c:v>
                </c:pt>
                <c:pt idx="9">
                  <c:v>7115.5</c:v>
                </c:pt>
                <c:pt idx="10">
                  <c:v>6675.73</c:v>
                </c:pt>
                <c:pt idx="11">
                  <c:v>4652.79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1-4763-9A96-B5870CD39591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'!$C$6:$C$17</c:f>
              <c:numCache>
                <c:formatCode>#,##0.00</c:formatCode>
                <c:ptCount val="12"/>
                <c:pt idx="0">
                  <c:v>5590.96</c:v>
                </c:pt>
                <c:pt idx="1">
                  <c:v>6323.91</c:v>
                </c:pt>
                <c:pt idx="2">
                  <c:v>3480.07</c:v>
                </c:pt>
                <c:pt idx="3">
                  <c:v>4037.11</c:v>
                </c:pt>
                <c:pt idx="4">
                  <c:v>19527.5</c:v>
                </c:pt>
                <c:pt idx="5">
                  <c:v>28972.93</c:v>
                </c:pt>
                <c:pt idx="6">
                  <c:v>7055.46</c:v>
                </c:pt>
                <c:pt idx="7">
                  <c:v>3273.15</c:v>
                </c:pt>
                <c:pt idx="8">
                  <c:v>10104.81</c:v>
                </c:pt>
                <c:pt idx="9">
                  <c:v>2666.44</c:v>
                </c:pt>
                <c:pt idx="10">
                  <c:v>535</c:v>
                </c:pt>
                <c:pt idx="11">
                  <c:v>3480.07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1-4763-9A96-B5870CD39591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'!$D$6:$D$17</c:f>
              <c:numCache>
                <c:formatCode>#,##0.00</c:formatCode>
                <c:ptCount val="12"/>
                <c:pt idx="0">
                  <c:v>8229.58</c:v>
                </c:pt>
                <c:pt idx="1">
                  <c:v>3509.39</c:v>
                </c:pt>
                <c:pt idx="2">
                  <c:v>3333.48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21-4763-9A96-B5870CD395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521-4763-9A96-B5870CD39591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'!$F$6:$F$17</c:f>
              <c:numCache>
                <c:formatCode>#,##0.00</c:formatCode>
                <c:ptCount val="12"/>
                <c:pt idx="0">
                  <c:v>9787.83</c:v>
                </c:pt>
                <c:pt idx="1">
                  <c:v>8784.73</c:v>
                </c:pt>
                <c:pt idx="2">
                  <c:v>6014.78</c:v>
                </c:pt>
                <c:pt idx="3">
                  <c:v>8056.13</c:v>
                </c:pt>
                <c:pt idx="4">
                  <c:v>8051.45</c:v>
                </c:pt>
                <c:pt idx="5">
                  <c:v>14655.6</c:v>
                </c:pt>
                <c:pt idx="6">
                  <c:v>24002.91</c:v>
                </c:pt>
                <c:pt idx="7">
                  <c:v>19170.38</c:v>
                </c:pt>
                <c:pt idx="8">
                  <c:v>13443.39</c:v>
                </c:pt>
                <c:pt idx="9">
                  <c:v>10488.26</c:v>
                </c:pt>
                <c:pt idx="10">
                  <c:v>6981.68</c:v>
                </c:pt>
                <c:pt idx="11">
                  <c:v>8241.42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A-435E-9DD5-0D06FC62F455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'!$G$6:$G$17</c:f>
              <c:numCache>
                <c:formatCode>#,##0.00</c:formatCode>
                <c:ptCount val="12"/>
                <c:pt idx="0">
                  <c:v>10437.34</c:v>
                </c:pt>
                <c:pt idx="1">
                  <c:v>14559.99</c:v>
                </c:pt>
                <c:pt idx="2">
                  <c:v>20044.36</c:v>
                </c:pt>
                <c:pt idx="3">
                  <c:v>20302.32</c:v>
                </c:pt>
                <c:pt idx="4">
                  <c:v>28506.48</c:v>
                </c:pt>
                <c:pt idx="5">
                  <c:v>23729.55</c:v>
                </c:pt>
                <c:pt idx="6">
                  <c:v>21511.71</c:v>
                </c:pt>
                <c:pt idx="7">
                  <c:v>29024.06</c:v>
                </c:pt>
                <c:pt idx="8">
                  <c:v>12007.52</c:v>
                </c:pt>
                <c:pt idx="9">
                  <c:v>11861.23</c:v>
                </c:pt>
                <c:pt idx="10">
                  <c:v>2641.16</c:v>
                </c:pt>
                <c:pt idx="11">
                  <c:v>5835.69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A-435E-9DD5-0D06FC62F455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'!$H$6:$H$17</c:f>
              <c:numCache>
                <c:formatCode>#,##0.00</c:formatCode>
                <c:ptCount val="12"/>
                <c:pt idx="0">
                  <c:v>3619.09</c:v>
                </c:pt>
                <c:pt idx="1">
                  <c:v>4461.78</c:v>
                </c:pt>
                <c:pt idx="2">
                  <c:v>7746.39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A-435E-9DD5-0D06FC62F4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1FA-435E-9DD5-0D06FC62F455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05799753560191"/>
          <c:y val="0.89744472520183582"/>
          <c:w val="0.41478808763557184"/>
          <c:h val="0.102555274798164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'!$J$6:$J$17</c:f>
              <c:numCache>
                <c:formatCode>#,##0.00</c:formatCode>
                <c:ptCount val="12"/>
                <c:pt idx="0">
                  <c:v>882.75</c:v>
                </c:pt>
                <c:pt idx="1">
                  <c:v>1112.8</c:v>
                </c:pt>
                <c:pt idx="2">
                  <c:v>663.4</c:v>
                </c:pt>
                <c:pt idx="3">
                  <c:v>950.16</c:v>
                </c:pt>
                <c:pt idx="4">
                  <c:v>995.1</c:v>
                </c:pt>
                <c:pt idx="5">
                  <c:v>1206.96</c:v>
                </c:pt>
                <c:pt idx="6">
                  <c:v>663.4</c:v>
                </c:pt>
                <c:pt idx="7">
                  <c:v>882.75</c:v>
                </c:pt>
                <c:pt idx="8">
                  <c:v>577.79999999999995</c:v>
                </c:pt>
                <c:pt idx="9">
                  <c:v>995.1</c:v>
                </c:pt>
                <c:pt idx="10">
                  <c:v>3743.93</c:v>
                </c:pt>
                <c:pt idx="11">
                  <c:v>7877.77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5-49D5-9E5C-A773B4FC2672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'!$K$6:$K$17</c:f>
              <c:numCache>
                <c:formatCode>#,##0.00</c:formatCode>
                <c:ptCount val="12"/>
                <c:pt idx="0">
                  <c:v>8875.65</c:v>
                </c:pt>
                <c:pt idx="1">
                  <c:v>8875.65</c:v>
                </c:pt>
                <c:pt idx="2">
                  <c:v>8846.23</c:v>
                </c:pt>
                <c:pt idx="3">
                  <c:v>7907.09</c:v>
                </c:pt>
                <c:pt idx="4">
                  <c:v>6880.96</c:v>
                </c:pt>
                <c:pt idx="5">
                  <c:v>7350.04</c:v>
                </c:pt>
                <c:pt idx="6">
                  <c:v>6316.06</c:v>
                </c:pt>
                <c:pt idx="7">
                  <c:v>5747.29</c:v>
                </c:pt>
                <c:pt idx="8">
                  <c:v>6173.87</c:v>
                </c:pt>
                <c:pt idx="9">
                  <c:v>6705.05</c:v>
                </c:pt>
                <c:pt idx="10">
                  <c:v>6763.68</c:v>
                </c:pt>
                <c:pt idx="11">
                  <c:v>5473.69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5-49D5-9E5C-A773B4FC2672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'!$L$6:$L$17</c:f>
              <c:numCache>
                <c:formatCode>#,##0.00</c:formatCode>
                <c:ptCount val="12"/>
                <c:pt idx="0">
                  <c:v>3274.84</c:v>
                </c:pt>
                <c:pt idx="1">
                  <c:v>3743.93</c:v>
                </c:pt>
                <c:pt idx="2">
                  <c:v>3743.93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5-49D5-9E5C-A773B4FC26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845-49D5-9E5C-A773B4FC2672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อาคารปฏิบัติการฟื้นฟูสุขภาพ</a:t>
            </a:r>
            <a:br>
              <a:rPr lang="th-TH"/>
            </a:br>
            <a:r>
              <a:rPr lang="th-TH"/>
              <a:t>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'!$N$6:$N$17</c:f>
              <c:numCache>
                <c:formatCode>#,##0.00</c:formatCode>
                <c:ptCount val="12"/>
                <c:pt idx="0">
                  <c:v>4309.2</c:v>
                </c:pt>
                <c:pt idx="1">
                  <c:v>3474.8</c:v>
                </c:pt>
                <c:pt idx="2">
                  <c:v>2214.8000000000002</c:v>
                </c:pt>
                <c:pt idx="3">
                  <c:v>3497.2</c:v>
                </c:pt>
                <c:pt idx="4">
                  <c:v>2942.8</c:v>
                </c:pt>
                <c:pt idx="5">
                  <c:v>4989.6000000000004</c:v>
                </c:pt>
                <c:pt idx="6">
                  <c:v>6386.8</c:v>
                </c:pt>
                <c:pt idx="7">
                  <c:v>3623.3</c:v>
                </c:pt>
                <c:pt idx="8">
                  <c:v>5848.61</c:v>
                </c:pt>
                <c:pt idx="9">
                  <c:v>1594.72</c:v>
                </c:pt>
                <c:pt idx="10">
                  <c:v>2099.9499999999998</c:v>
                </c:pt>
                <c:pt idx="11">
                  <c:v>3606.16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8-4335-81E7-A7CF73F70CCA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'!$O$6:$O$17</c:f>
              <c:numCache>
                <c:formatCode>#,##0.00</c:formatCode>
                <c:ptCount val="12"/>
                <c:pt idx="0">
                  <c:v>3440.56</c:v>
                </c:pt>
                <c:pt idx="1">
                  <c:v>3937.64</c:v>
                </c:pt>
                <c:pt idx="2">
                  <c:v>2925.87</c:v>
                </c:pt>
                <c:pt idx="3">
                  <c:v>3844.91</c:v>
                </c:pt>
                <c:pt idx="4">
                  <c:v>3271.24</c:v>
                </c:pt>
                <c:pt idx="5">
                  <c:v>3242.48</c:v>
                </c:pt>
                <c:pt idx="6">
                  <c:v>695.02</c:v>
                </c:pt>
                <c:pt idx="7">
                  <c:v>407.91</c:v>
                </c:pt>
                <c:pt idx="8">
                  <c:v>95.25</c:v>
                </c:pt>
                <c:pt idx="9">
                  <c:v>2516.9</c:v>
                </c:pt>
                <c:pt idx="10">
                  <c:v>1630.49</c:v>
                </c:pt>
                <c:pt idx="11">
                  <c:v>1836.85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8-4335-81E7-A7CF73F70CCA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'!$P$6:$P$17</c:f>
              <c:numCache>
                <c:formatCode>#,##0.00</c:formatCode>
                <c:ptCount val="12"/>
                <c:pt idx="0">
                  <c:v>1502.79</c:v>
                </c:pt>
                <c:pt idx="1">
                  <c:v>953.28</c:v>
                </c:pt>
                <c:pt idx="2">
                  <c:v>717.74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8-4335-81E7-A7CF73F70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A08-4335-81E7-A7CF73F70CCA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(จุดอื่น) 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'!$R$6:$R$17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444-4907-900C-956B6B2F241D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'!$S$6:$S$17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8444-4907-900C-956B6B2F241D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พ.ย.63 '!$T$6:$T$17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8444-4907-900C-956B6B2F24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444-4907-900C-956B6B2F241D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แผนภูมิแสดงการค่าไฟฟ้า</a:t>
            </a:r>
            <a:r>
              <a:rPr lang="th-TH" baseline="0"/>
              <a:t> </a:t>
            </a: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'ค่าไฟ พ.ย.63 '!$Y$4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พ.ย.63 '!$Y$5:$Y$17</c:f>
              <c:numCache>
                <c:formatCode>#,##0.00</c:formatCode>
                <c:ptCount val="13"/>
                <c:pt idx="1">
                  <c:v>341125.67</c:v>
                </c:pt>
                <c:pt idx="2">
                  <c:v>349833.4</c:v>
                </c:pt>
                <c:pt idx="3">
                  <c:v>302508.28000000003</c:v>
                </c:pt>
                <c:pt idx="4">
                  <c:v>321955.26999999996</c:v>
                </c:pt>
                <c:pt idx="5">
                  <c:v>355554.76</c:v>
                </c:pt>
                <c:pt idx="6">
                  <c:v>396190.93000000005</c:v>
                </c:pt>
                <c:pt idx="7">
                  <c:v>391445.58</c:v>
                </c:pt>
                <c:pt idx="8">
                  <c:v>395252.7</c:v>
                </c:pt>
                <c:pt idx="9">
                  <c:v>337348.21</c:v>
                </c:pt>
                <c:pt idx="10">
                  <c:v>421806.5</c:v>
                </c:pt>
                <c:pt idx="11">
                  <c:v>460623.78</c:v>
                </c:pt>
                <c:pt idx="12">
                  <c:v>501640.2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C-448A-907D-FAA7B1F2AF95}"/>
            </c:ext>
          </c:extLst>
        </c:ser>
        <c:ser>
          <c:idx val="1"/>
          <c:order val="1"/>
          <c:tx>
            <c:strRef>
              <c:f>'ค่าไฟ พ.ย.63 '!$Z$4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พ.ย.63 '!$Z$5:$Z$17</c:f>
              <c:numCache>
                <c:formatCode>#,##0.00</c:formatCode>
                <c:ptCount val="13"/>
                <c:pt idx="1">
                  <c:v>428578.89</c:v>
                </c:pt>
                <c:pt idx="2">
                  <c:v>378352.79</c:v>
                </c:pt>
                <c:pt idx="3">
                  <c:v>244882.73999999996</c:v>
                </c:pt>
                <c:pt idx="4">
                  <c:v>321952.21999999997</c:v>
                </c:pt>
                <c:pt idx="5">
                  <c:v>346526.85</c:v>
                </c:pt>
                <c:pt idx="6">
                  <c:v>299307.02999999997</c:v>
                </c:pt>
                <c:pt idx="7">
                  <c:v>201395.54</c:v>
                </c:pt>
                <c:pt idx="8">
                  <c:v>248363.2</c:v>
                </c:pt>
                <c:pt idx="9">
                  <c:v>253200.04000000004</c:v>
                </c:pt>
                <c:pt idx="10">
                  <c:v>334890.13000000006</c:v>
                </c:pt>
                <c:pt idx="11">
                  <c:v>364504.32000000001</c:v>
                </c:pt>
                <c:pt idx="12">
                  <c:v>360955.93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C-448A-907D-FAA7B1F2AF95}"/>
            </c:ext>
          </c:extLst>
        </c:ser>
        <c:ser>
          <c:idx val="2"/>
          <c:order val="2"/>
          <c:tx>
            <c:strRef>
              <c:f>'ค่าไฟ พ.ย.63 '!$AA$4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พ.ย.63 '!$AA$5:$AA$17</c:f>
              <c:numCache>
                <c:formatCode>#,##0.00</c:formatCode>
                <c:ptCount val="13"/>
                <c:pt idx="1">
                  <c:v>386004.72</c:v>
                </c:pt>
                <c:pt idx="2">
                  <c:v>311999.63</c:v>
                </c:pt>
                <c:pt idx="3">
                  <c:v>279851.98000000004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C-448A-907D-FAA7B1F2AF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ต.ค.63'!$B$6:$B$17</c:f>
              <c:numCache>
                <c:formatCode>#,##0.00</c:formatCode>
                <c:ptCount val="12"/>
                <c:pt idx="0">
                  <c:v>3919.83</c:v>
                </c:pt>
                <c:pt idx="1">
                  <c:v>6001.42</c:v>
                </c:pt>
                <c:pt idx="2">
                  <c:v>4945.97</c:v>
                </c:pt>
                <c:pt idx="3">
                  <c:v>4125.0600000000004</c:v>
                </c:pt>
                <c:pt idx="4">
                  <c:v>2981.66</c:v>
                </c:pt>
                <c:pt idx="5">
                  <c:v>4066.43</c:v>
                </c:pt>
                <c:pt idx="6">
                  <c:v>5561.65</c:v>
                </c:pt>
                <c:pt idx="7">
                  <c:v>6558.46</c:v>
                </c:pt>
                <c:pt idx="8">
                  <c:v>5297.78</c:v>
                </c:pt>
                <c:pt idx="9">
                  <c:v>7115.5</c:v>
                </c:pt>
                <c:pt idx="10">
                  <c:v>6675.73</c:v>
                </c:pt>
                <c:pt idx="11">
                  <c:v>4652.79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C-4424-A51A-845E490414FA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ต.ค.63'!$C$6:$C$17</c:f>
              <c:numCache>
                <c:formatCode>#,##0.00</c:formatCode>
                <c:ptCount val="12"/>
                <c:pt idx="0">
                  <c:v>5590.96</c:v>
                </c:pt>
                <c:pt idx="1">
                  <c:v>6323.91</c:v>
                </c:pt>
                <c:pt idx="2">
                  <c:v>3480.07</c:v>
                </c:pt>
                <c:pt idx="3">
                  <c:v>4037.11</c:v>
                </c:pt>
                <c:pt idx="4">
                  <c:v>19527.5</c:v>
                </c:pt>
                <c:pt idx="5">
                  <c:v>28972.93</c:v>
                </c:pt>
                <c:pt idx="6">
                  <c:v>7055.46</c:v>
                </c:pt>
                <c:pt idx="7">
                  <c:v>3273.15</c:v>
                </c:pt>
                <c:pt idx="8">
                  <c:v>10104.81</c:v>
                </c:pt>
                <c:pt idx="9">
                  <c:v>2666.44</c:v>
                </c:pt>
                <c:pt idx="10">
                  <c:v>535</c:v>
                </c:pt>
                <c:pt idx="11">
                  <c:v>3480.07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C-4424-A51A-845E490414FA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ต.ค.63'!$D$6:$D$17</c:f>
              <c:numCache>
                <c:formatCode>#,##0.00</c:formatCode>
                <c:ptCount val="12"/>
                <c:pt idx="0">
                  <c:v>8229.58</c:v>
                </c:pt>
                <c:pt idx="1">
                  <c:v>3509.39</c:v>
                </c:pt>
                <c:pt idx="2">
                  <c:v>3333.48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C-4424-A51A-845E49041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FBC-4424-A51A-845E490414FA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'!$B$6:$B$17</c:f>
              <c:numCache>
                <c:formatCode>#,##0.00</c:formatCode>
                <c:ptCount val="12"/>
                <c:pt idx="0">
                  <c:v>42960.71</c:v>
                </c:pt>
                <c:pt idx="1">
                  <c:v>31898.65</c:v>
                </c:pt>
                <c:pt idx="2">
                  <c:v>43558.89</c:v>
                </c:pt>
                <c:pt idx="3">
                  <c:v>47530.81</c:v>
                </c:pt>
                <c:pt idx="4">
                  <c:v>44928.69</c:v>
                </c:pt>
                <c:pt idx="5">
                  <c:v>49896.09</c:v>
                </c:pt>
                <c:pt idx="6">
                  <c:v>51903.48</c:v>
                </c:pt>
                <c:pt idx="7">
                  <c:v>51414.78</c:v>
                </c:pt>
                <c:pt idx="8">
                  <c:v>71560.2</c:v>
                </c:pt>
                <c:pt idx="9">
                  <c:v>69317.83</c:v>
                </c:pt>
                <c:pt idx="10">
                  <c:v>68268.679999999993</c:v>
                </c:pt>
                <c:pt idx="11">
                  <c:v>71904.83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5-4274-8922-D59DD6D710CB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'!$C$6:$C$17</c:f>
              <c:numCache>
                <c:formatCode>#,##0.00</c:formatCode>
                <c:ptCount val="12"/>
                <c:pt idx="0">
                  <c:v>66557.33</c:v>
                </c:pt>
                <c:pt idx="1">
                  <c:v>60708.32</c:v>
                </c:pt>
                <c:pt idx="2">
                  <c:v>32759.79</c:v>
                </c:pt>
                <c:pt idx="3">
                  <c:v>44551.11</c:v>
                </c:pt>
                <c:pt idx="4">
                  <c:v>54780.59</c:v>
                </c:pt>
                <c:pt idx="5">
                  <c:v>57168.42</c:v>
                </c:pt>
                <c:pt idx="6">
                  <c:v>36219.93</c:v>
                </c:pt>
                <c:pt idx="7">
                  <c:v>44225.79</c:v>
                </c:pt>
                <c:pt idx="8">
                  <c:v>44112.34</c:v>
                </c:pt>
                <c:pt idx="9">
                  <c:v>61405.86</c:v>
                </c:pt>
                <c:pt idx="10">
                  <c:v>67217.87</c:v>
                </c:pt>
                <c:pt idx="11">
                  <c:v>61885.68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5-4274-8922-D59DD6D710CB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'!$D$6:$D$17</c:f>
              <c:numCache>
                <c:formatCode>#,##0.00</c:formatCode>
                <c:ptCount val="12"/>
                <c:pt idx="0">
                  <c:v>73483.13</c:v>
                </c:pt>
                <c:pt idx="1">
                  <c:v>72580.75</c:v>
                </c:pt>
                <c:pt idx="2">
                  <c:v>50427.69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5-4274-8922-D59DD6D710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A25-4274-8922-D59DD6D710CB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'!$F$6:$F$17</c:f>
              <c:numCache>
                <c:formatCode>#,##0.00</c:formatCode>
                <c:ptCount val="12"/>
                <c:pt idx="0">
                  <c:v>146638.99</c:v>
                </c:pt>
                <c:pt idx="1">
                  <c:v>115139.11</c:v>
                </c:pt>
                <c:pt idx="2">
                  <c:v>96320.14</c:v>
                </c:pt>
                <c:pt idx="3">
                  <c:v>105837.11</c:v>
                </c:pt>
                <c:pt idx="4">
                  <c:v>119156.81</c:v>
                </c:pt>
                <c:pt idx="5">
                  <c:v>124508.28</c:v>
                </c:pt>
                <c:pt idx="6">
                  <c:v>133108.57</c:v>
                </c:pt>
                <c:pt idx="7">
                  <c:v>148723.41</c:v>
                </c:pt>
                <c:pt idx="8">
                  <c:v>113094.02</c:v>
                </c:pt>
                <c:pt idx="9">
                  <c:v>168361.67</c:v>
                </c:pt>
                <c:pt idx="10">
                  <c:v>183641.12</c:v>
                </c:pt>
                <c:pt idx="11">
                  <c:v>185134.98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4-4F74-9794-6ACDADF28144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'!$G$6:$G$17</c:f>
              <c:numCache>
                <c:formatCode>#,##0.00</c:formatCode>
                <c:ptCount val="12"/>
                <c:pt idx="0">
                  <c:v>195478.88</c:v>
                </c:pt>
                <c:pt idx="1">
                  <c:v>188081.58</c:v>
                </c:pt>
                <c:pt idx="2">
                  <c:v>111803.23</c:v>
                </c:pt>
                <c:pt idx="3">
                  <c:v>157645.13</c:v>
                </c:pt>
                <c:pt idx="4">
                  <c:v>152071.46</c:v>
                </c:pt>
                <c:pt idx="5">
                  <c:v>117523.44</c:v>
                </c:pt>
                <c:pt idx="6">
                  <c:v>62564.24</c:v>
                </c:pt>
                <c:pt idx="7">
                  <c:v>86474.51</c:v>
                </c:pt>
                <c:pt idx="8">
                  <c:v>97820.42</c:v>
                </c:pt>
                <c:pt idx="9">
                  <c:v>142140.72</c:v>
                </c:pt>
                <c:pt idx="10">
                  <c:v>157967.29999999999</c:v>
                </c:pt>
                <c:pt idx="11">
                  <c:v>142962.25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4-4F74-9794-6ACDADF28144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'!$H$6:$H$17</c:f>
              <c:numCache>
                <c:formatCode>#,##0.00</c:formatCode>
                <c:ptCount val="12"/>
                <c:pt idx="0">
                  <c:v>160227.98000000001</c:v>
                </c:pt>
                <c:pt idx="1">
                  <c:v>143033.84</c:v>
                </c:pt>
                <c:pt idx="2">
                  <c:v>128330.72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4-4F74-9794-6ACDADF281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D44-4F74-9794-6ACDADF28144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'!$J$6:$J$17</c:f>
              <c:numCache>
                <c:formatCode>#,##0.00</c:formatCode>
                <c:ptCount val="12"/>
                <c:pt idx="0">
                  <c:v>18677.86</c:v>
                </c:pt>
                <c:pt idx="1">
                  <c:v>50595.15</c:v>
                </c:pt>
                <c:pt idx="2">
                  <c:v>16808.88</c:v>
                </c:pt>
                <c:pt idx="3">
                  <c:v>25446.92</c:v>
                </c:pt>
                <c:pt idx="4">
                  <c:v>23359.87</c:v>
                </c:pt>
                <c:pt idx="5">
                  <c:v>35928.449999999997</c:v>
                </c:pt>
                <c:pt idx="6">
                  <c:v>20043.98</c:v>
                </c:pt>
                <c:pt idx="7">
                  <c:v>36000.97</c:v>
                </c:pt>
                <c:pt idx="8">
                  <c:v>11370.74</c:v>
                </c:pt>
                <c:pt idx="9">
                  <c:v>37876.67</c:v>
                </c:pt>
                <c:pt idx="10">
                  <c:v>50143.839999999997</c:v>
                </c:pt>
                <c:pt idx="11">
                  <c:v>44197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C-4CDE-AD34-EC24EBF06755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'!$K$6:$K$17</c:f>
              <c:numCache>
                <c:formatCode>#,##0.00</c:formatCode>
                <c:ptCount val="12"/>
                <c:pt idx="0">
                  <c:v>47516.86</c:v>
                </c:pt>
                <c:pt idx="1">
                  <c:v>29840.55</c:v>
                </c:pt>
                <c:pt idx="2">
                  <c:v>7092.82</c:v>
                </c:pt>
                <c:pt idx="3">
                  <c:v>16336.45</c:v>
                </c:pt>
                <c:pt idx="4">
                  <c:v>19438.32</c:v>
                </c:pt>
                <c:pt idx="5">
                  <c:v>7197.63</c:v>
                </c:pt>
                <c:pt idx="6">
                  <c:v>4947.97</c:v>
                </c:pt>
                <c:pt idx="7">
                  <c:v>18356.439999999999</c:v>
                </c:pt>
                <c:pt idx="8">
                  <c:v>9783.73</c:v>
                </c:pt>
                <c:pt idx="9">
                  <c:v>11975.2</c:v>
                </c:pt>
                <c:pt idx="10">
                  <c:v>13339.97</c:v>
                </c:pt>
                <c:pt idx="11">
                  <c:v>24355.73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C-4CDE-AD34-EC24EBF06755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'!$L$6:$L$17</c:f>
              <c:numCache>
                <c:formatCode>#,##0.00</c:formatCode>
                <c:ptCount val="12"/>
                <c:pt idx="0">
                  <c:v>37225.589999999997</c:v>
                </c:pt>
                <c:pt idx="1">
                  <c:v>5527.13</c:v>
                </c:pt>
                <c:pt idx="2">
                  <c:v>8607.07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C-4CDE-AD34-EC24EBF067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62C-4CDE-AD34-EC24EBF06755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แผนภูมิแสดงการเปรียบเทียบค่าไฟฟ้าอาคารปฏิบัติการฟื้นฟูสุขภาพ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'!$N$6:$N$17</c:f>
              <c:numCache>
                <c:formatCode>#,##0.00</c:formatCode>
                <c:ptCount val="12"/>
                <c:pt idx="0">
                  <c:v>123581.4</c:v>
                </c:pt>
                <c:pt idx="1">
                  <c:v>92844</c:v>
                </c:pt>
                <c:pt idx="2">
                  <c:v>68912.3</c:v>
                </c:pt>
                <c:pt idx="3">
                  <c:v>74643.87</c:v>
                </c:pt>
                <c:pt idx="4">
                  <c:v>77925.48</c:v>
                </c:pt>
                <c:pt idx="5">
                  <c:v>92806.080000000002</c:v>
                </c:pt>
                <c:pt idx="6">
                  <c:v>100673.3</c:v>
                </c:pt>
                <c:pt idx="7">
                  <c:v>73469.11</c:v>
                </c:pt>
                <c:pt idx="8">
                  <c:v>54593.85</c:v>
                </c:pt>
                <c:pt idx="9">
                  <c:v>58069.88</c:v>
                </c:pt>
                <c:pt idx="10">
                  <c:v>75977.37</c:v>
                </c:pt>
                <c:pt idx="11">
                  <c:v>113073.44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C-436C-991F-32B265400666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'!$O$6:$O$17</c:f>
              <c:numCache>
                <c:formatCode>#,##0.00</c:formatCode>
                <c:ptCount val="12"/>
                <c:pt idx="0">
                  <c:v>109759.11</c:v>
                </c:pt>
                <c:pt idx="1">
                  <c:v>40365.85</c:v>
                </c:pt>
                <c:pt idx="2">
                  <c:v>16318.83</c:v>
                </c:pt>
                <c:pt idx="3">
                  <c:v>34950.61</c:v>
                </c:pt>
                <c:pt idx="4">
                  <c:v>29458.25</c:v>
                </c:pt>
                <c:pt idx="5">
                  <c:v>24121.34</c:v>
                </c:pt>
                <c:pt idx="6">
                  <c:v>11933.31</c:v>
                </c:pt>
                <c:pt idx="7">
                  <c:v>13870.88</c:v>
                </c:pt>
                <c:pt idx="8">
                  <c:v>14984.28</c:v>
                </c:pt>
                <c:pt idx="9">
                  <c:v>28455.9</c:v>
                </c:pt>
                <c:pt idx="10">
                  <c:v>33425.839999999997</c:v>
                </c:pt>
                <c:pt idx="11">
                  <c:v>33286.080000000002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C-436C-991F-32B265400666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'!$P$6:$P$17</c:f>
              <c:numCache>
                <c:formatCode>#,##0.00</c:formatCode>
                <c:ptCount val="12"/>
                <c:pt idx="0">
                  <c:v>47102.32</c:v>
                </c:pt>
                <c:pt idx="1">
                  <c:v>21646.95</c:v>
                </c:pt>
                <c:pt idx="2">
                  <c:v>19203.86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C-436C-991F-32B2654006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1C-436C-991F-32B265400666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 ทางเข้าศูนย์การศึกาษาฯ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'!$U$6:$U$17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9870.24</c:v>
                </c:pt>
                <c:pt idx="4">
                  <c:v>8736.9</c:v>
                </c:pt>
                <c:pt idx="5">
                  <c:v>9575.4</c:v>
                </c:pt>
                <c:pt idx="6">
                  <c:v>9271.31</c:v>
                </c:pt>
                <c:pt idx="7">
                  <c:v>9345.0400000000009</c:v>
                </c:pt>
                <c:pt idx="8">
                  <c:v>9160.76</c:v>
                </c:pt>
                <c:pt idx="9">
                  <c:v>9575.4</c:v>
                </c:pt>
                <c:pt idx="10">
                  <c:v>10248.02</c:v>
                </c:pt>
                <c:pt idx="11">
                  <c:v>9667.5499999999993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1-49A8-9D91-DBBC17513201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'!$V$6:$V$17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9842.6</c:v>
                </c:pt>
                <c:pt idx="4">
                  <c:v>9331.2199999999993</c:v>
                </c:pt>
                <c:pt idx="5">
                  <c:v>9819.57</c:v>
                </c:pt>
                <c:pt idx="6">
                  <c:v>9285.15</c:v>
                </c:pt>
                <c:pt idx="7">
                  <c:v>9136.19</c:v>
                </c:pt>
                <c:pt idx="8">
                  <c:v>8930.6299999999992</c:v>
                </c:pt>
                <c:pt idx="9">
                  <c:v>12307.4</c:v>
                </c:pt>
                <c:pt idx="10">
                  <c:v>20208.59</c:v>
                </c:pt>
                <c:pt idx="11">
                  <c:v>20803.79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1-49A8-9D91-DBBC17513201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พ.ย.63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พ.ย.63 '!$W$6:$W$17</c:f>
              <c:numCache>
                <c:formatCode>#,##0.00</c:formatCode>
                <c:ptCount val="12"/>
                <c:pt idx="0">
                  <c:v>11349.85</c:v>
                </c:pt>
                <c:pt idx="1">
                  <c:v>8678.2900000000009</c:v>
                </c:pt>
                <c:pt idx="2">
                  <c:v>8995.56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1-49A8-9D91-DBBC175132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พ.ย.63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พ.ย.63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พ.ย.63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C71-49A8-9D91-DBBC17513201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แผนภูมิแสดงการค่าน้ำประปา 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'ค่าน้ำ ธ.ค.63  '!$V$4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ธ.ค.63  '!$V$5:$V$17</c:f>
              <c:numCache>
                <c:formatCode>#,##0.00</c:formatCode>
                <c:ptCount val="13"/>
                <c:pt idx="1">
                  <c:v>18899.61</c:v>
                </c:pt>
                <c:pt idx="2">
                  <c:v>19373.75</c:v>
                </c:pt>
                <c:pt idx="3">
                  <c:v>13838.95</c:v>
                </c:pt>
                <c:pt idx="4">
                  <c:v>16628.55</c:v>
                </c:pt>
                <c:pt idx="5">
                  <c:v>14971.010000000002</c:v>
                </c:pt>
                <c:pt idx="6">
                  <c:v>24918.589999999997</c:v>
                </c:pt>
                <c:pt idx="7">
                  <c:v>36614.76</c:v>
                </c:pt>
                <c:pt idx="8">
                  <c:v>30234.89</c:v>
                </c:pt>
                <c:pt idx="9">
                  <c:v>25167.579999999998</c:v>
                </c:pt>
                <c:pt idx="10">
                  <c:v>20193.580000000002</c:v>
                </c:pt>
                <c:pt idx="11">
                  <c:v>19501.29</c:v>
                </c:pt>
                <c:pt idx="12">
                  <c:v>24378.14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3-4B79-B085-3573846A3054}"/>
            </c:ext>
          </c:extLst>
        </c:ser>
        <c:ser>
          <c:idx val="1"/>
          <c:order val="1"/>
          <c:tx>
            <c:strRef>
              <c:f>'ค่าน้ำ ธ.ค.63  '!$W$4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ธ.ค.63  '!$W$5:$W$17</c:f>
              <c:numCache>
                <c:formatCode>#,##0.00</c:formatCode>
                <c:ptCount val="13"/>
                <c:pt idx="1">
                  <c:v>28344.51</c:v>
                </c:pt>
                <c:pt idx="2">
                  <c:v>33697.19</c:v>
                </c:pt>
                <c:pt idx="3">
                  <c:v>35296.53</c:v>
                </c:pt>
                <c:pt idx="4">
                  <c:v>36091.43</c:v>
                </c:pt>
                <c:pt idx="5">
                  <c:v>58186.179999999993</c:v>
                </c:pt>
                <c:pt idx="6">
                  <c:v>63295</c:v>
                </c:pt>
                <c:pt idx="7">
                  <c:v>35578.249999999993</c:v>
                </c:pt>
                <c:pt idx="8">
                  <c:v>38452.410000000003</c:v>
                </c:pt>
                <c:pt idx="9">
                  <c:v>28381.45</c:v>
                </c:pt>
                <c:pt idx="10">
                  <c:v>23749.620000000003</c:v>
                </c:pt>
                <c:pt idx="11">
                  <c:v>11570.33</c:v>
                </c:pt>
                <c:pt idx="12">
                  <c:v>16626.3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3-4B79-B085-3573846A3054}"/>
            </c:ext>
          </c:extLst>
        </c:ser>
        <c:ser>
          <c:idx val="2"/>
          <c:order val="2"/>
          <c:tx>
            <c:strRef>
              <c:f>'ค่าน้ำ ธ.ค.63  '!$X$4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ธ.ค.63  '!$X$5:$X$17</c:f>
              <c:numCache>
                <c:formatCode>#,##0.00</c:formatCode>
                <c:ptCount val="13"/>
                <c:pt idx="1">
                  <c:v>16626.3</c:v>
                </c:pt>
                <c:pt idx="2">
                  <c:v>12668.380000000001</c:v>
                </c:pt>
                <c:pt idx="3">
                  <c:v>15541.54</c:v>
                </c:pt>
                <c:pt idx="4">
                  <c:v>53658.04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3-4B79-B085-3573846A30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'!$B$6:$B$17</c:f>
              <c:numCache>
                <c:formatCode>#,##0.00</c:formatCode>
                <c:ptCount val="12"/>
                <c:pt idx="0">
                  <c:v>3919.83</c:v>
                </c:pt>
                <c:pt idx="1">
                  <c:v>6001.42</c:v>
                </c:pt>
                <c:pt idx="2">
                  <c:v>4945.97</c:v>
                </c:pt>
                <c:pt idx="3">
                  <c:v>4125.0600000000004</c:v>
                </c:pt>
                <c:pt idx="4">
                  <c:v>2981.66</c:v>
                </c:pt>
                <c:pt idx="5">
                  <c:v>4066.43</c:v>
                </c:pt>
                <c:pt idx="6">
                  <c:v>5561.65</c:v>
                </c:pt>
                <c:pt idx="7">
                  <c:v>6558.46</c:v>
                </c:pt>
                <c:pt idx="8">
                  <c:v>5297.78</c:v>
                </c:pt>
                <c:pt idx="9">
                  <c:v>7115.5</c:v>
                </c:pt>
                <c:pt idx="10">
                  <c:v>6675.73</c:v>
                </c:pt>
                <c:pt idx="11">
                  <c:v>4652.79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D-4F64-BE0B-FC592FBC4C7C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'!$C$6:$C$17</c:f>
              <c:numCache>
                <c:formatCode>#,##0.00</c:formatCode>
                <c:ptCount val="12"/>
                <c:pt idx="0">
                  <c:v>5590.96</c:v>
                </c:pt>
                <c:pt idx="1">
                  <c:v>6323.91</c:v>
                </c:pt>
                <c:pt idx="2">
                  <c:v>3480.07</c:v>
                </c:pt>
                <c:pt idx="3">
                  <c:v>4037.11</c:v>
                </c:pt>
                <c:pt idx="4">
                  <c:v>19527.5</c:v>
                </c:pt>
                <c:pt idx="5">
                  <c:v>28972.93</c:v>
                </c:pt>
                <c:pt idx="6">
                  <c:v>7055.46</c:v>
                </c:pt>
                <c:pt idx="7">
                  <c:v>3273.15</c:v>
                </c:pt>
                <c:pt idx="8">
                  <c:v>10104.81</c:v>
                </c:pt>
                <c:pt idx="9">
                  <c:v>2666.44</c:v>
                </c:pt>
                <c:pt idx="10">
                  <c:v>535</c:v>
                </c:pt>
                <c:pt idx="11">
                  <c:v>3480.07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D-4F64-BE0B-FC592FBC4C7C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'!$D$6:$D$17</c:f>
              <c:numCache>
                <c:formatCode>#,##0.00</c:formatCode>
                <c:ptCount val="12"/>
                <c:pt idx="0">
                  <c:v>8229.58</c:v>
                </c:pt>
                <c:pt idx="1">
                  <c:v>3509.39</c:v>
                </c:pt>
                <c:pt idx="2">
                  <c:v>3333.48</c:v>
                </c:pt>
                <c:pt idx="3">
                  <c:v>3245.52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D-4F64-BE0B-FC592FBC4C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ธ.ค.63 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ธ.ค.63 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ธ.ค.63 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63D-4F64-BE0B-FC592FBC4C7C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'!$F$6:$F$17</c:f>
              <c:numCache>
                <c:formatCode>#,##0.00</c:formatCode>
                <c:ptCount val="12"/>
                <c:pt idx="0">
                  <c:v>9787.83</c:v>
                </c:pt>
                <c:pt idx="1">
                  <c:v>8784.73</c:v>
                </c:pt>
                <c:pt idx="2">
                  <c:v>6014.78</c:v>
                </c:pt>
                <c:pt idx="3">
                  <c:v>8056.13</c:v>
                </c:pt>
                <c:pt idx="4">
                  <c:v>8051.45</c:v>
                </c:pt>
                <c:pt idx="5">
                  <c:v>14655.6</c:v>
                </c:pt>
                <c:pt idx="6">
                  <c:v>24002.91</c:v>
                </c:pt>
                <c:pt idx="7">
                  <c:v>19170.38</c:v>
                </c:pt>
                <c:pt idx="8">
                  <c:v>13443.39</c:v>
                </c:pt>
                <c:pt idx="9">
                  <c:v>10488.26</c:v>
                </c:pt>
                <c:pt idx="10">
                  <c:v>6981.68</c:v>
                </c:pt>
                <c:pt idx="11">
                  <c:v>8241.42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3-4985-B529-1BF0BD04BCB8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'!$G$6:$G$17</c:f>
              <c:numCache>
                <c:formatCode>#,##0.00</c:formatCode>
                <c:ptCount val="12"/>
                <c:pt idx="0">
                  <c:v>10437.34</c:v>
                </c:pt>
                <c:pt idx="1">
                  <c:v>14559.99</c:v>
                </c:pt>
                <c:pt idx="2">
                  <c:v>20044.36</c:v>
                </c:pt>
                <c:pt idx="3">
                  <c:v>20302.32</c:v>
                </c:pt>
                <c:pt idx="4">
                  <c:v>28506.48</c:v>
                </c:pt>
                <c:pt idx="5">
                  <c:v>23729.55</c:v>
                </c:pt>
                <c:pt idx="6">
                  <c:v>21511.71</c:v>
                </c:pt>
                <c:pt idx="7">
                  <c:v>29024.06</c:v>
                </c:pt>
                <c:pt idx="8">
                  <c:v>12007.52</c:v>
                </c:pt>
                <c:pt idx="9">
                  <c:v>11861.23</c:v>
                </c:pt>
                <c:pt idx="10">
                  <c:v>2641.16</c:v>
                </c:pt>
                <c:pt idx="11">
                  <c:v>5835.69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3-4985-B529-1BF0BD04BCB8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'!$H$6:$H$17</c:f>
              <c:numCache>
                <c:formatCode>#,##0.00</c:formatCode>
                <c:ptCount val="12"/>
                <c:pt idx="0">
                  <c:v>3619.09</c:v>
                </c:pt>
                <c:pt idx="1">
                  <c:v>4461.78</c:v>
                </c:pt>
                <c:pt idx="2">
                  <c:v>7746.39</c:v>
                </c:pt>
                <c:pt idx="3">
                  <c:v>12173.76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3-4985-B529-1BF0BD04BC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ธ.ค.63 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ธ.ค.63 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ธ.ค.63 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733-4985-B529-1BF0BD04BCB8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05799753560191"/>
          <c:y val="0.89744472520183582"/>
          <c:w val="0.41478808763557184"/>
          <c:h val="0.102555274798164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'!$J$6:$J$17</c:f>
              <c:numCache>
                <c:formatCode>#,##0.00</c:formatCode>
                <c:ptCount val="12"/>
                <c:pt idx="0">
                  <c:v>882.75</c:v>
                </c:pt>
                <c:pt idx="1">
                  <c:v>1112.8</c:v>
                </c:pt>
                <c:pt idx="2">
                  <c:v>663.4</c:v>
                </c:pt>
                <c:pt idx="3">
                  <c:v>950.16</c:v>
                </c:pt>
                <c:pt idx="4">
                  <c:v>995.1</c:v>
                </c:pt>
                <c:pt idx="5">
                  <c:v>1206.96</c:v>
                </c:pt>
                <c:pt idx="6">
                  <c:v>663.4</c:v>
                </c:pt>
                <c:pt idx="7">
                  <c:v>882.75</c:v>
                </c:pt>
                <c:pt idx="8">
                  <c:v>577.79999999999995</c:v>
                </c:pt>
                <c:pt idx="9">
                  <c:v>995.1</c:v>
                </c:pt>
                <c:pt idx="10">
                  <c:v>3743.93</c:v>
                </c:pt>
                <c:pt idx="11">
                  <c:v>7877.77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9-42C0-A541-A4FABE35AAC6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'!$K$6:$K$17</c:f>
              <c:numCache>
                <c:formatCode>#,##0.00</c:formatCode>
                <c:ptCount val="12"/>
                <c:pt idx="0">
                  <c:v>8875.65</c:v>
                </c:pt>
                <c:pt idx="1">
                  <c:v>8875.65</c:v>
                </c:pt>
                <c:pt idx="2">
                  <c:v>8846.23</c:v>
                </c:pt>
                <c:pt idx="3">
                  <c:v>7907.09</c:v>
                </c:pt>
                <c:pt idx="4">
                  <c:v>6880.96</c:v>
                </c:pt>
                <c:pt idx="5">
                  <c:v>7350.04</c:v>
                </c:pt>
                <c:pt idx="6">
                  <c:v>6316.06</c:v>
                </c:pt>
                <c:pt idx="7">
                  <c:v>5747.29</c:v>
                </c:pt>
                <c:pt idx="8">
                  <c:v>6173.87</c:v>
                </c:pt>
                <c:pt idx="9">
                  <c:v>6705.05</c:v>
                </c:pt>
                <c:pt idx="10">
                  <c:v>6763.68</c:v>
                </c:pt>
                <c:pt idx="11">
                  <c:v>5473.69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9-42C0-A541-A4FABE35AAC6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'!$L$6:$L$17</c:f>
              <c:numCache>
                <c:formatCode>#,##0.00</c:formatCode>
                <c:ptCount val="12"/>
                <c:pt idx="0">
                  <c:v>3274.84</c:v>
                </c:pt>
                <c:pt idx="1">
                  <c:v>3743.93</c:v>
                </c:pt>
                <c:pt idx="2">
                  <c:v>3743.93</c:v>
                </c:pt>
                <c:pt idx="3">
                  <c:v>37152.54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9-42C0-A541-A4FABE35AA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ธ.ค.63 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ธ.ค.63 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ธ.ค.63 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9E9-42C0-A541-A4FABE35AAC6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อาคารปฏิบัติการฟื้นฟูสุขภาพ</a:t>
            </a:r>
            <a:br>
              <a:rPr lang="th-TH"/>
            </a:br>
            <a:r>
              <a:rPr lang="th-TH"/>
              <a:t>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'!$N$6:$N$17</c:f>
              <c:numCache>
                <c:formatCode>#,##0.00</c:formatCode>
                <c:ptCount val="12"/>
                <c:pt idx="0">
                  <c:v>4309.2</c:v>
                </c:pt>
                <c:pt idx="1">
                  <c:v>3474.8</c:v>
                </c:pt>
                <c:pt idx="2">
                  <c:v>2214.8000000000002</c:v>
                </c:pt>
                <c:pt idx="3">
                  <c:v>3497.2</c:v>
                </c:pt>
                <c:pt idx="4">
                  <c:v>2942.8</c:v>
                </c:pt>
                <c:pt idx="5">
                  <c:v>4989.6000000000004</c:v>
                </c:pt>
                <c:pt idx="6">
                  <c:v>6386.8</c:v>
                </c:pt>
                <c:pt idx="7">
                  <c:v>3623.3</c:v>
                </c:pt>
                <c:pt idx="8">
                  <c:v>5848.61</c:v>
                </c:pt>
                <c:pt idx="9">
                  <c:v>1594.72</c:v>
                </c:pt>
                <c:pt idx="10">
                  <c:v>2099.9499999999998</c:v>
                </c:pt>
                <c:pt idx="11">
                  <c:v>3606.16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8-45DE-B59D-E78EA48E5053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'!$O$6:$O$17</c:f>
              <c:numCache>
                <c:formatCode>#,##0.00</c:formatCode>
                <c:ptCount val="12"/>
                <c:pt idx="0">
                  <c:v>3440.56</c:v>
                </c:pt>
                <c:pt idx="1">
                  <c:v>3937.64</c:v>
                </c:pt>
                <c:pt idx="2">
                  <c:v>2925.87</c:v>
                </c:pt>
                <c:pt idx="3">
                  <c:v>3844.91</c:v>
                </c:pt>
                <c:pt idx="4">
                  <c:v>3271.24</c:v>
                </c:pt>
                <c:pt idx="5">
                  <c:v>3242.48</c:v>
                </c:pt>
                <c:pt idx="6">
                  <c:v>695.02</c:v>
                </c:pt>
                <c:pt idx="7">
                  <c:v>407.91</c:v>
                </c:pt>
                <c:pt idx="8">
                  <c:v>95.25</c:v>
                </c:pt>
                <c:pt idx="9">
                  <c:v>2516.9</c:v>
                </c:pt>
                <c:pt idx="10">
                  <c:v>1630.49</c:v>
                </c:pt>
                <c:pt idx="11">
                  <c:v>1836.85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8-45DE-B59D-E78EA48E5053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'!$P$6:$P$17</c:f>
              <c:numCache>
                <c:formatCode>#,##0.00</c:formatCode>
                <c:ptCount val="12"/>
                <c:pt idx="0">
                  <c:v>1502.79</c:v>
                </c:pt>
                <c:pt idx="1">
                  <c:v>953.28</c:v>
                </c:pt>
                <c:pt idx="2">
                  <c:v>717.74</c:v>
                </c:pt>
                <c:pt idx="3">
                  <c:v>1086.22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8-45DE-B59D-E78EA48E5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ธ.ค.63 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ธ.ค.63 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ธ.ค.63 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588-45DE-B59D-E78EA48E5053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ต.ค.63'!$F$6:$F$17</c:f>
              <c:numCache>
                <c:formatCode>#,##0.00</c:formatCode>
                <c:ptCount val="12"/>
                <c:pt idx="0">
                  <c:v>9787.83</c:v>
                </c:pt>
                <c:pt idx="1">
                  <c:v>8784.73</c:v>
                </c:pt>
                <c:pt idx="2">
                  <c:v>6014.78</c:v>
                </c:pt>
                <c:pt idx="3">
                  <c:v>8056.13</c:v>
                </c:pt>
                <c:pt idx="4">
                  <c:v>8051.45</c:v>
                </c:pt>
                <c:pt idx="5">
                  <c:v>14655.6</c:v>
                </c:pt>
                <c:pt idx="6">
                  <c:v>24002.91</c:v>
                </c:pt>
                <c:pt idx="7">
                  <c:v>19170.38</c:v>
                </c:pt>
                <c:pt idx="8">
                  <c:v>13443.39</c:v>
                </c:pt>
                <c:pt idx="9">
                  <c:v>10488.26</c:v>
                </c:pt>
                <c:pt idx="10">
                  <c:v>6981.68</c:v>
                </c:pt>
                <c:pt idx="11">
                  <c:v>8241.42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E-48CC-8831-27945AE04785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ต.ค.63'!$G$6:$G$17</c:f>
              <c:numCache>
                <c:formatCode>#,##0.00</c:formatCode>
                <c:ptCount val="12"/>
                <c:pt idx="0">
                  <c:v>10437.34</c:v>
                </c:pt>
                <c:pt idx="1">
                  <c:v>14559.99</c:v>
                </c:pt>
                <c:pt idx="2">
                  <c:v>20044.36</c:v>
                </c:pt>
                <c:pt idx="3">
                  <c:v>20302.32</c:v>
                </c:pt>
                <c:pt idx="4">
                  <c:v>28506.48</c:v>
                </c:pt>
                <c:pt idx="5">
                  <c:v>23729.55</c:v>
                </c:pt>
                <c:pt idx="6">
                  <c:v>21511.71</c:v>
                </c:pt>
                <c:pt idx="7">
                  <c:v>29024.06</c:v>
                </c:pt>
                <c:pt idx="8">
                  <c:v>12007.52</c:v>
                </c:pt>
                <c:pt idx="9">
                  <c:v>11861.23</c:v>
                </c:pt>
                <c:pt idx="10">
                  <c:v>2641.16</c:v>
                </c:pt>
                <c:pt idx="11">
                  <c:v>5835.69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E-48CC-8831-27945AE04785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ต.ค.63'!$H$6:$H$17</c:f>
              <c:numCache>
                <c:formatCode>#,##0.00</c:formatCode>
                <c:ptCount val="12"/>
                <c:pt idx="0">
                  <c:v>3619.09</c:v>
                </c:pt>
                <c:pt idx="1">
                  <c:v>4461.78</c:v>
                </c:pt>
                <c:pt idx="2">
                  <c:v>7746.39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E-48CC-8831-27945AE047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05E-48CC-8831-27945AE04785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05799753560191"/>
          <c:y val="0.89744472520183582"/>
          <c:w val="0.41478808763557184"/>
          <c:h val="0.102555274798164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แผนภูมิแสดงการเปรียบเทียบค่าน้ำบาดาล (รดน้ำต้นไม้) 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'!$R$6:$R$17</c:f>
              <c:numCache>
                <c:formatCode>#,##0.00</c:formatCode>
                <c:ptCount val="12"/>
                <c:pt idx="0">
                  <c:v>4875.5</c:v>
                </c:pt>
                <c:pt idx="1">
                  <c:v>4875.5</c:v>
                </c:pt>
                <c:pt idx="2">
                  <c:v>4875.5</c:v>
                </c:pt>
                <c:pt idx="3">
                  <c:v>3419.5</c:v>
                </c:pt>
                <c:pt idx="4">
                  <c:v>3419.5</c:v>
                </c:pt>
                <c:pt idx="5">
                  <c:v>3419.5</c:v>
                </c:pt>
                <c:pt idx="6">
                  <c:v>2763.8332999999998</c:v>
                </c:pt>
                <c:pt idx="7">
                  <c:v>2763.8332999999998</c:v>
                </c:pt>
                <c:pt idx="8">
                  <c:v>2763.8332999999998</c:v>
                </c:pt>
                <c:pt idx="9">
                  <c:v>1401.1667</c:v>
                </c:pt>
                <c:pt idx="10">
                  <c:v>1401.1667</c:v>
                </c:pt>
                <c:pt idx="11">
                  <c:v>1401.1667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3-462D-9550-B36AE10DFFF5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'!$S$6:$S$17</c:f>
              <c:numCache>
                <c:formatCode>#,##0.00</c:formatCode>
                <c:ptCount val="12"/>
                <c:pt idx="0">
                  <c:v>3026.3332999999998</c:v>
                </c:pt>
                <c:pt idx="1">
                  <c:v>3026.3332999999998</c:v>
                </c:pt>
                <c:pt idx="2">
                  <c:v>3026.3332999999998</c:v>
                </c:pt>
                <c:pt idx="3">
                  <c:v>4660.8333000000002</c:v>
                </c:pt>
                <c:pt idx="4">
                  <c:v>4660.8333000000002</c:v>
                </c:pt>
                <c:pt idx="5">
                  <c:v>4660.8333000000002</c:v>
                </c:pt>
                <c:pt idx="6">
                  <c:v>4503.3333000000002</c:v>
                </c:pt>
                <c:pt idx="7">
                  <c:v>4503.3333000000002</c:v>
                </c:pt>
                <c:pt idx="8">
                  <c:v>4503.3333000000002</c:v>
                </c:pt>
                <c:pt idx="9">
                  <c:v>2261</c:v>
                </c:pt>
                <c:pt idx="10">
                  <c:v>2261</c:v>
                </c:pt>
                <c:pt idx="11">
                  <c:v>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3-462D-9550-B36AE10DFFF5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ธ.ค.63 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ธ.ค.63  '!$T$6:$T$17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B33-462D-9550-B36AE10DFF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ธ.ค.63 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ธ.ค.63 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ธ.ค.63 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B33-462D-9550-B36AE10DFFF5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แผนภูมิแสดงการค่าไฟฟ้า</a:t>
            </a:r>
            <a:r>
              <a:rPr lang="th-TH" baseline="0"/>
              <a:t> </a:t>
            </a: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'ค่าไฟ ธ.ค.63 '!$Y$4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ธ.ค.63 '!$Y$5:$Y$17</c:f>
              <c:numCache>
                <c:formatCode>#,##0.00</c:formatCode>
                <c:ptCount val="13"/>
                <c:pt idx="1">
                  <c:v>341125.67</c:v>
                </c:pt>
                <c:pt idx="2">
                  <c:v>349833.4</c:v>
                </c:pt>
                <c:pt idx="3">
                  <c:v>302508.28000000003</c:v>
                </c:pt>
                <c:pt idx="4">
                  <c:v>321955.26999999996</c:v>
                </c:pt>
                <c:pt idx="5">
                  <c:v>355554.76</c:v>
                </c:pt>
                <c:pt idx="6">
                  <c:v>396190.93000000005</c:v>
                </c:pt>
                <c:pt idx="7">
                  <c:v>391445.58</c:v>
                </c:pt>
                <c:pt idx="8">
                  <c:v>395252.7</c:v>
                </c:pt>
                <c:pt idx="9">
                  <c:v>337348.21</c:v>
                </c:pt>
                <c:pt idx="10">
                  <c:v>421806.5</c:v>
                </c:pt>
                <c:pt idx="11">
                  <c:v>460623.78</c:v>
                </c:pt>
                <c:pt idx="12">
                  <c:v>501640.2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E-4E27-B7C1-B379283B096D}"/>
            </c:ext>
          </c:extLst>
        </c:ser>
        <c:ser>
          <c:idx val="1"/>
          <c:order val="1"/>
          <c:tx>
            <c:strRef>
              <c:f>'ค่าไฟ ธ.ค.63 '!$Z$4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ธ.ค.63 '!$Z$5:$Z$17</c:f>
              <c:numCache>
                <c:formatCode>#,##0.00</c:formatCode>
                <c:ptCount val="13"/>
                <c:pt idx="1">
                  <c:v>428578.89</c:v>
                </c:pt>
                <c:pt idx="2">
                  <c:v>378352.79</c:v>
                </c:pt>
                <c:pt idx="3">
                  <c:v>244882.73999999996</c:v>
                </c:pt>
                <c:pt idx="4">
                  <c:v>321952.21999999997</c:v>
                </c:pt>
                <c:pt idx="5">
                  <c:v>346526.85</c:v>
                </c:pt>
                <c:pt idx="6">
                  <c:v>299307.02999999997</c:v>
                </c:pt>
                <c:pt idx="7">
                  <c:v>201395.54</c:v>
                </c:pt>
                <c:pt idx="8">
                  <c:v>248363.2</c:v>
                </c:pt>
                <c:pt idx="9">
                  <c:v>253200.04000000004</c:v>
                </c:pt>
                <c:pt idx="10">
                  <c:v>334890.13000000006</c:v>
                </c:pt>
                <c:pt idx="11">
                  <c:v>364504.32000000001</c:v>
                </c:pt>
                <c:pt idx="12">
                  <c:v>360955.93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E-4E27-B7C1-B379283B096D}"/>
            </c:ext>
          </c:extLst>
        </c:ser>
        <c:ser>
          <c:idx val="2"/>
          <c:order val="2"/>
          <c:tx>
            <c:strRef>
              <c:f>'ค่าไฟ ธ.ค.63 '!$AA$4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ธ.ค.63 '!$AA$5:$AA$17</c:f>
              <c:numCache>
                <c:formatCode>#,##0.00</c:formatCode>
                <c:ptCount val="13"/>
                <c:pt idx="1">
                  <c:v>386004.72</c:v>
                </c:pt>
                <c:pt idx="2">
                  <c:v>311999.63</c:v>
                </c:pt>
                <c:pt idx="3">
                  <c:v>279851.98000000004</c:v>
                </c:pt>
                <c:pt idx="4">
                  <c:v>178464.88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E-4E27-B7C1-B379283B09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'!$B$6:$B$17</c:f>
              <c:numCache>
                <c:formatCode>#,##0.00</c:formatCode>
                <c:ptCount val="12"/>
                <c:pt idx="0">
                  <c:v>42960.71</c:v>
                </c:pt>
                <c:pt idx="1">
                  <c:v>31898.65</c:v>
                </c:pt>
                <c:pt idx="2">
                  <c:v>43558.89</c:v>
                </c:pt>
                <c:pt idx="3">
                  <c:v>47530.81</c:v>
                </c:pt>
                <c:pt idx="4">
                  <c:v>44928.69</c:v>
                </c:pt>
                <c:pt idx="5">
                  <c:v>49896.09</c:v>
                </c:pt>
                <c:pt idx="6">
                  <c:v>51903.48</c:v>
                </c:pt>
                <c:pt idx="7">
                  <c:v>51414.78</c:v>
                </c:pt>
                <c:pt idx="8">
                  <c:v>71560.2</c:v>
                </c:pt>
                <c:pt idx="9">
                  <c:v>69317.83</c:v>
                </c:pt>
                <c:pt idx="10">
                  <c:v>68268.679999999993</c:v>
                </c:pt>
                <c:pt idx="11">
                  <c:v>71904.83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6-405E-AFCA-95C6E6F5A878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'!$C$6:$C$17</c:f>
              <c:numCache>
                <c:formatCode>#,##0.00</c:formatCode>
                <c:ptCount val="12"/>
                <c:pt idx="0">
                  <c:v>66557.33</c:v>
                </c:pt>
                <c:pt idx="1">
                  <c:v>60708.32</c:v>
                </c:pt>
                <c:pt idx="2">
                  <c:v>32759.79</c:v>
                </c:pt>
                <c:pt idx="3">
                  <c:v>44551.11</c:v>
                </c:pt>
                <c:pt idx="4">
                  <c:v>54780.59</c:v>
                </c:pt>
                <c:pt idx="5">
                  <c:v>57168.42</c:v>
                </c:pt>
                <c:pt idx="6">
                  <c:v>36219.93</c:v>
                </c:pt>
                <c:pt idx="7">
                  <c:v>44225.79</c:v>
                </c:pt>
                <c:pt idx="8">
                  <c:v>44112.34</c:v>
                </c:pt>
                <c:pt idx="9">
                  <c:v>61405.86</c:v>
                </c:pt>
                <c:pt idx="10">
                  <c:v>67217.87</c:v>
                </c:pt>
                <c:pt idx="11">
                  <c:v>61885.68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6-405E-AFCA-95C6E6F5A878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'!$D$6:$D$17</c:f>
              <c:numCache>
                <c:formatCode>#,##0.00</c:formatCode>
                <c:ptCount val="12"/>
                <c:pt idx="0">
                  <c:v>73483.13</c:v>
                </c:pt>
                <c:pt idx="1">
                  <c:v>72580.75</c:v>
                </c:pt>
                <c:pt idx="2">
                  <c:v>50427.69</c:v>
                </c:pt>
                <c:pt idx="3">
                  <c:v>21340.89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6-405E-AFCA-95C6E6F5A8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ธ.ค.63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ธ.ค.63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ธ.ค.63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076-405E-AFCA-95C6E6F5A878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'!$F$6:$F$17</c:f>
              <c:numCache>
                <c:formatCode>#,##0.00</c:formatCode>
                <c:ptCount val="12"/>
                <c:pt idx="0">
                  <c:v>146638.99</c:v>
                </c:pt>
                <c:pt idx="1">
                  <c:v>115139.11</c:v>
                </c:pt>
                <c:pt idx="2">
                  <c:v>96320.14</c:v>
                </c:pt>
                <c:pt idx="3">
                  <c:v>105837.11</c:v>
                </c:pt>
                <c:pt idx="4">
                  <c:v>119156.81</c:v>
                </c:pt>
                <c:pt idx="5">
                  <c:v>124508.28</c:v>
                </c:pt>
                <c:pt idx="6">
                  <c:v>133108.57</c:v>
                </c:pt>
                <c:pt idx="7">
                  <c:v>148723.41</c:v>
                </c:pt>
                <c:pt idx="8">
                  <c:v>113094.02</c:v>
                </c:pt>
                <c:pt idx="9">
                  <c:v>168361.67</c:v>
                </c:pt>
                <c:pt idx="10">
                  <c:v>183641.12</c:v>
                </c:pt>
                <c:pt idx="11">
                  <c:v>185134.98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6-4228-9C67-795A73E877B0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'!$G$6:$G$17</c:f>
              <c:numCache>
                <c:formatCode>#,##0.00</c:formatCode>
                <c:ptCount val="12"/>
                <c:pt idx="0">
                  <c:v>195478.88</c:v>
                </c:pt>
                <c:pt idx="1">
                  <c:v>188081.58</c:v>
                </c:pt>
                <c:pt idx="2">
                  <c:v>111803.23</c:v>
                </c:pt>
                <c:pt idx="3">
                  <c:v>157645.13</c:v>
                </c:pt>
                <c:pt idx="4">
                  <c:v>152071.46</c:v>
                </c:pt>
                <c:pt idx="5">
                  <c:v>117523.44</c:v>
                </c:pt>
                <c:pt idx="6">
                  <c:v>62564.24</c:v>
                </c:pt>
                <c:pt idx="7">
                  <c:v>86474.51</c:v>
                </c:pt>
                <c:pt idx="8">
                  <c:v>97820.42</c:v>
                </c:pt>
                <c:pt idx="9">
                  <c:v>142140.72</c:v>
                </c:pt>
                <c:pt idx="10">
                  <c:v>157967.29999999999</c:v>
                </c:pt>
                <c:pt idx="11">
                  <c:v>142962.25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6-4228-9C67-795A73E877B0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'!$H$6:$H$17</c:f>
              <c:numCache>
                <c:formatCode>#,##0.00</c:formatCode>
                <c:ptCount val="12"/>
                <c:pt idx="0">
                  <c:v>160227.98000000001</c:v>
                </c:pt>
                <c:pt idx="1">
                  <c:v>143033.84</c:v>
                </c:pt>
                <c:pt idx="2">
                  <c:v>128330.72</c:v>
                </c:pt>
                <c:pt idx="3">
                  <c:v>78178.399999999994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6-4228-9C67-795A73E877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ธ.ค.63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ธ.ค.63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ธ.ค.63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9A6-4228-9C67-795A73E877B0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'!$J$6:$J$17</c:f>
              <c:numCache>
                <c:formatCode>#,##0.00</c:formatCode>
                <c:ptCount val="12"/>
                <c:pt idx="0">
                  <c:v>18677.86</c:v>
                </c:pt>
                <c:pt idx="1">
                  <c:v>50595.15</c:v>
                </c:pt>
                <c:pt idx="2">
                  <c:v>16808.88</c:v>
                </c:pt>
                <c:pt idx="3">
                  <c:v>25446.92</c:v>
                </c:pt>
                <c:pt idx="4">
                  <c:v>23359.87</c:v>
                </c:pt>
                <c:pt idx="5">
                  <c:v>35928.449999999997</c:v>
                </c:pt>
                <c:pt idx="6">
                  <c:v>20043.98</c:v>
                </c:pt>
                <c:pt idx="7">
                  <c:v>36000.97</c:v>
                </c:pt>
                <c:pt idx="8">
                  <c:v>11370.74</c:v>
                </c:pt>
                <c:pt idx="9">
                  <c:v>37876.67</c:v>
                </c:pt>
                <c:pt idx="10">
                  <c:v>50143.839999999997</c:v>
                </c:pt>
                <c:pt idx="11">
                  <c:v>44197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3-4428-80E6-D25E49BE11EB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'!$K$6:$K$17</c:f>
              <c:numCache>
                <c:formatCode>#,##0.00</c:formatCode>
                <c:ptCount val="12"/>
                <c:pt idx="0">
                  <c:v>47516.86</c:v>
                </c:pt>
                <c:pt idx="1">
                  <c:v>29840.55</c:v>
                </c:pt>
                <c:pt idx="2">
                  <c:v>7092.82</c:v>
                </c:pt>
                <c:pt idx="3">
                  <c:v>16336.45</c:v>
                </c:pt>
                <c:pt idx="4">
                  <c:v>19438.32</c:v>
                </c:pt>
                <c:pt idx="5">
                  <c:v>7197.63</c:v>
                </c:pt>
                <c:pt idx="6">
                  <c:v>4947.97</c:v>
                </c:pt>
                <c:pt idx="7">
                  <c:v>18356.439999999999</c:v>
                </c:pt>
                <c:pt idx="8">
                  <c:v>9783.73</c:v>
                </c:pt>
                <c:pt idx="9">
                  <c:v>11975.2</c:v>
                </c:pt>
                <c:pt idx="10">
                  <c:v>13339.97</c:v>
                </c:pt>
                <c:pt idx="11">
                  <c:v>24355.73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3-4428-80E6-D25E49BE11EB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'!$L$6:$L$17</c:f>
              <c:numCache>
                <c:formatCode>#,##0.00</c:formatCode>
                <c:ptCount val="12"/>
                <c:pt idx="0">
                  <c:v>37225.589999999997</c:v>
                </c:pt>
                <c:pt idx="1">
                  <c:v>5527.13</c:v>
                </c:pt>
                <c:pt idx="2">
                  <c:v>8607.07</c:v>
                </c:pt>
                <c:pt idx="3">
                  <c:v>2573.7399999999998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3-4428-80E6-D25E49BE11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ธ.ค.63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ธ.ค.63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ธ.ค.63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3F3-4428-80E6-D25E49BE11EB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แผนภูมิแสดงการเปรียบเทียบค่าไฟฟ้าอาคารปฏิบัติการฟื้นฟูสุขภาพ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'!$N$6:$N$17</c:f>
              <c:numCache>
                <c:formatCode>#,##0.00</c:formatCode>
                <c:ptCount val="12"/>
                <c:pt idx="0">
                  <c:v>123581.4</c:v>
                </c:pt>
                <c:pt idx="1">
                  <c:v>92844</c:v>
                </c:pt>
                <c:pt idx="2">
                  <c:v>68912.3</c:v>
                </c:pt>
                <c:pt idx="3">
                  <c:v>74643.87</c:v>
                </c:pt>
                <c:pt idx="4">
                  <c:v>77925.48</c:v>
                </c:pt>
                <c:pt idx="5">
                  <c:v>92806.080000000002</c:v>
                </c:pt>
                <c:pt idx="6">
                  <c:v>100673.3</c:v>
                </c:pt>
                <c:pt idx="7">
                  <c:v>73469.11</c:v>
                </c:pt>
                <c:pt idx="8">
                  <c:v>54593.85</c:v>
                </c:pt>
                <c:pt idx="9">
                  <c:v>58069.88</c:v>
                </c:pt>
                <c:pt idx="10">
                  <c:v>75977.37</c:v>
                </c:pt>
                <c:pt idx="11">
                  <c:v>113073.44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9D2-909F-20BEE70A2869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'!$O$6:$O$17</c:f>
              <c:numCache>
                <c:formatCode>#,##0.00</c:formatCode>
                <c:ptCount val="12"/>
                <c:pt idx="0">
                  <c:v>109759.11</c:v>
                </c:pt>
                <c:pt idx="1">
                  <c:v>40365.85</c:v>
                </c:pt>
                <c:pt idx="2">
                  <c:v>16318.83</c:v>
                </c:pt>
                <c:pt idx="3">
                  <c:v>34950.61</c:v>
                </c:pt>
                <c:pt idx="4">
                  <c:v>29458.25</c:v>
                </c:pt>
                <c:pt idx="5">
                  <c:v>24121.34</c:v>
                </c:pt>
                <c:pt idx="6">
                  <c:v>11933.31</c:v>
                </c:pt>
                <c:pt idx="7">
                  <c:v>13870.88</c:v>
                </c:pt>
                <c:pt idx="8">
                  <c:v>14984.28</c:v>
                </c:pt>
                <c:pt idx="9">
                  <c:v>28455.9</c:v>
                </c:pt>
                <c:pt idx="10">
                  <c:v>33425.839999999997</c:v>
                </c:pt>
                <c:pt idx="11">
                  <c:v>33286.080000000002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9D2-909F-20BEE70A2869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'!$P$6:$P$17</c:f>
              <c:numCache>
                <c:formatCode>#,##0.00</c:formatCode>
                <c:ptCount val="12"/>
                <c:pt idx="0">
                  <c:v>47102.32</c:v>
                </c:pt>
                <c:pt idx="1">
                  <c:v>21646.95</c:v>
                </c:pt>
                <c:pt idx="2">
                  <c:v>19203.86</c:v>
                </c:pt>
                <c:pt idx="3">
                  <c:v>10392.74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7-49D2-909F-20BEE70A2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ธ.ค.63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ธ.ค.63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ธ.ค.63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AB7-49D2-909F-20BEE70A2869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 ทางเข้าศูนย์การศึกาษาฯ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'!$U$6:$U$17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9870.24</c:v>
                </c:pt>
                <c:pt idx="4">
                  <c:v>8736.9</c:v>
                </c:pt>
                <c:pt idx="5">
                  <c:v>9575.4</c:v>
                </c:pt>
                <c:pt idx="6">
                  <c:v>9271.31</c:v>
                </c:pt>
                <c:pt idx="7">
                  <c:v>9345.0400000000009</c:v>
                </c:pt>
                <c:pt idx="8">
                  <c:v>9160.76</c:v>
                </c:pt>
                <c:pt idx="9">
                  <c:v>9575.4</c:v>
                </c:pt>
                <c:pt idx="10">
                  <c:v>10248.02</c:v>
                </c:pt>
                <c:pt idx="11">
                  <c:v>9667.5499999999993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F-4B54-BDA5-487F387E884C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'!$V$6:$V$17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9842.6</c:v>
                </c:pt>
                <c:pt idx="4">
                  <c:v>9331.2199999999993</c:v>
                </c:pt>
                <c:pt idx="5">
                  <c:v>9819.57</c:v>
                </c:pt>
                <c:pt idx="6">
                  <c:v>9285.15</c:v>
                </c:pt>
                <c:pt idx="7">
                  <c:v>9136.19</c:v>
                </c:pt>
                <c:pt idx="8">
                  <c:v>8930.6299999999992</c:v>
                </c:pt>
                <c:pt idx="9">
                  <c:v>12307.4</c:v>
                </c:pt>
                <c:pt idx="10">
                  <c:v>20208.59</c:v>
                </c:pt>
                <c:pt idx="11">
                  <c:v>20803.79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F-4B54-BDA5-487F387E884C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ธ.ค.63 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ธ.ค.63 '!$W$6:$W$17</c:f>
              <c:numCache>
                <c:formatCode>#,##0.00</c:formatCode>
                <c:ptCount val="12"/>
                <c:pt idx="0">
                  <c:v>11349.85</c:v>
                </c:pt>
                <c:pt idx="1">
                  <c:v>8678.2900000000009</c:v>
                </c:pt>
                <c:pt idx="2">
                  <c:v>8995.56</c:v>
                </c:pt>
                <c:pt idx="3">
                  <c:v>8691.65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F-4B54-BDA5-487F387E88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ธ.ค.63 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ธ.ค.63 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ธ.ค.63 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C2F-4B54-BDA5-487F387E884C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แผนภูมิแสดงการค่าน้ำประปา 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'ค่าน้ำ ม.ค.64'!$V$4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ม.ค.64'!$V$5:$V$17</c:f>
              <c:numCache>
                <c:formatCode>#,##0.00</c:formatCode>
                <c:ptCount val="13"/>
                <c:pt idx="1">
                  <c:v>18899.61</c:v>
                </c:pt>
                <c:pt idx="2">
                  <c:v>19373.75</c:v>
                </c:pt>
                <c:pt idx="3">
                  <c:v>13838.95</c:v>
                </c:pt>
                <c:pt idx="4">
                  <c:v>16628.55</c:v>
                </c:pt>
                <c:pt idx="5">
                  <c:v>14971.010000000002</c:v>
                </c:pt>
                <c:pt idx="6">
                  <c:v>24918.589999999997</c:v>
                </c:pt>
                <c:pt idx="7">
                  <c:v>36614.76</c:v>
                </c:pt>
                <c:pt idx="8">
                  <c:v>30234.89</c:v>
                </c:pt>
                <c:pt idx="9">
                  <c:v>25167.579999999998</c:v>
                </c:pt>
                <c:pt idx="10">
                  <c:v>20193.580000000002</c:v>
                </c:pt>
                <c:pt idx="11">
                  <c:v>19501.29</c:v>
                </c:pt>
                <c:pt idx="12">
                  <c:v>24378.14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C-472F-B4CA-B50F30CB19AA}"/>
            </c:ext>
          </c:extLst>
        </c:ser>
        <c:ser>
          <c:idx val="1"/>
          <c:order val="1"/>
          <c:tx>
            <c:strRef>
              <c:f>'ค่าน้ำ ม.ค.64'!$W$4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ม.ค.64'!$W$5:$W$17</c:f>
              <c:numCache>
                <c:formatCode>#,##0.00</c:formatCode>
                <c:ptCount val="13"/>
                <c:pt idx="1">
                  <c:v>28344.51</c:v>
                </c:pt>
                <c:pt idx="2">
                  <c:v>33697.19</c:v>
                </c:pt>
                <c:pt idx="3">
                  <c:v>35296.53</c:v>
                </c:pt>
                <c:pt idx="4">
                  <c:v>36091.43</c:v>
                </c:pt>
                <c:pt idx="5">
                  <c:v>58186.179999999993</c:v>
                </c:pt>
                <c:pt idx="6">
                  <c:v>63295</c:v>
                </c:pt>
                <c:pt idx="7">
                  <c:v>35578.249999999993</c:v>
                </c:pt>
                <c:pt idx="8">
                  <c:v>38452.410000000003</c:v>
                </c:pt>
                <c:pt idx="9">
                  <c:v>28381.45</c:v>
                </c:pt>
                <c:pt idx="10">
                  <c:v>23749.620000000003</c:v>
                </c:pt>
                <c:pt idx="11">
                  <c:v>11570.33</c:v>
                </c:pt>
                <c:pt idx="12">
                  <c:v>16626.3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C-472F-B4CA-B50F30CB19AA}"/>
            </c:ext>
          </c:extLst>
        </c:ser>
        <c:ser>
          <c:idx val="2"/>
          <c:order val="2"/>
          <c:tx>
            <c:strRef>
              <c:f>'ค่าน้ำ ม.ค.64'!$X$4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'ค่าน้ำ ม.ค.64'!$X$5:$X$17</c:f>
              <c:numCache>
                <c:formatCode>#,##0.00</c:formatCode>
                <c:ptCount val="13"/>
                <c:pt idx="1">
                  <c:v>16626.3</c:v>
                </c:pt>
                <c:pt idx="2">
                  <c:v>12668.380000000001</c:v>
                </c:pt>
                <c:pt idx="3">
                  <c:v>15541.54</c:v>
                </c:pt>
                <c:pt idx="4">
                  <c:v>53658.04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C-472F-B4CA-B50F30CB19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ม.ค.64'!$B$6:$B$17</c:f>
              <c:numCache>
                <c:formatCode>#,##0.00</c:formatCode>
                <c:ptCount val="12"/>
                <c:pt idx="0">
                  <c:v>3919.83</c:v>
                </c:pt>
                <c:pt idx="1">
                  <c:v>6001.42</c:v>
                </c:pt>
                <c:pt idx="2">
                  <c:v>4945.97</c:v>
                </c:pt>
                <c:pt idx="3">
                  <c:v>4125.0600000000004</c:v>
                </c:pt>
                <c:pt idx="4">
                  <c:v>2981.66</c:v>
                </c:pt>
                <c:pt idx="5">
                  <c:v>4066.43</c:v>
                </c:pt>
                <c:pt idx="6">
                  <c:v>5561.65</c:v>
                </c:pt>
                <c:pt idx="7">
                  <c:v>6558.46</c:v>
                </c:pt>
                <c:pt idx="8">
                  <c:v>5297.78</c:v>
                </c:pt>
                <c:pt idx="9">
                  <c:v>7115.5</c:v>
                </c:pt>
                <c:pt idx="10">
                  <c:v>6675.73</c:v>
                </c:pt>
                <c:pt idx="11">
                  <c:v>4652.79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4-4D47-B175-16320A87B327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ม.ค.64'!$C$6:$C$17</c:f>
              <c:numCache>
                <c:formatCode>#,##0.00</c:formatCode>
                <c:ptCount val="12"/>
                <c:pt idx="0">
                  <c:v>5590.96</c:v>
                </c:pt>
                <c:pt idx="1">
                  <c:v>6323.91</c:v>
                </c:pt>
                <c:pt idx="2">
                  <c:v>3480.07</c:v>
                </c:pt>
                <c:pt idx="3">
                  <c:v>4037.11</c:v>
                </c:pt>
                <c:pt idx="4">
                  <c:v>19527.5</c:v>
                </c:pt>
                <c:pt idx="5">
                  <c:v>28972.93</c:v>
                </c:pt>
                <c:pt idx="6">
                  <c:v>7055.46</c:v>
                </c:pt>
                <c:pt idx="7">
                  <c:v>3273.15</c:v>
                </c:pt>
                <c:pt idx="8">
                  <c:v>10104.81</c:v>
                </c:pt>
                <c:pt idx="9">
                  <c:v>2666.44</c:v>
                </c:pt>
                <c:pt idx="10">
                  <c:v>535</c:v>
                </c:pt>
                <c:pt idx="11">
                  <c:v>3480.07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4-4D47-B175-16320A87B327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ม.ค.64'!$D$6:$D$17</c:f>
              <c:numCache>
                <c:formatCode>#,##0.00</c:formatCode>
                <c:ptCount val="12"/>
                <c:pt idx="0">
                  <c:v>8229.58</c:v>
                </c:pt>
                <c:pt idx="1">
                  <c:v>3509.39</c:v>
                </c:pt>
                <c:pt idx="2">
                  <c:v>3333.48</c:v>
                </c:pt>
                <c:pt idx="3">
                  <c:v>3245.52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4-4D47-B175-16320A87B3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434-4D47-B175-16320A87B327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ม.ค.64'!$F$6:$F$17</c:f>
              <c:numCache>
                <c:formatCode>#,##0.00</c:formatCode>
                <c:ptCount val="12"/>
                <c:pt idx="0">
                  <c:v>9787.83</c:v>
                </c:pt>
                <c:pt idx="1">
                  <c:v>8784.73</c:v>
                </c:pt>
                <c:pt idx="2">
                  <c:v>6014.78</c:v>
                </c:pt>
                <c:pt idx="3">
                  <c:v>8056.13</c:v>
                </c:pt>
                <c:pt idx="4">
                  <c:v>8051.45</c:v>
                </c:pt>
                <c:pt idx="5">
                  <c:v>14655.6</c:v>
                </c:pt>
                <c:pt idx="6">
                  <c:v>24002.91</c:v>
                </c:pt>
                <c:pt idx="7">
                  <c:v>19170.38</c:v>
                </c:pt>
                <c:pt idx="8">
                  <c:v>13443.39</c:v>
                </c:pt>
                <c:pt idx="9">
                  <c:v>10488.26</c:v>
                </c:pt>
                <c:pt idx="10">
                  <c:v>6981.68</c:v>
                </c:pt>
                <c:pt idx="11">
                  <c:v>8241.42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1-4C4E-8844-CEFC75144A10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ม.ค.64'!$G$6:$G$17</c:f>
              <c:numCache>
                <c:formatCode>#,##0.00</c:formatCode>
                <c:ptCount val="12"/>
                <c:pt idx="0">
                  <c:v>10437.34</c:v>
                </c:pt>
                <c:pt idx="1">
                  <c:v>14559.99</c:v>
                </c:pt>
                <c:pt idx="2">
                  <c:v>20044.36</c:v>
                </c:pt>
                <c:pt idx="3">
                  <c:v>20302.32</c:v>
                </c:pt>
                <c:pt idx="4">
                  <c:v>28506.48</c:v>
                </c:pt>
                <c:pt idx="5">
                  <c:v>23729.55</c:v>
                </c:pt>
                <c:pt idx="6">
                  <c:v>21511.71</c:v>
                </c:pt>
                <c:pt idx="7">
                  <c:v>29024.06</c:v>
                </c:pt>
                <c:pt idx="8">
                  <c:v>12007.52</c:v>
                </c:pt>
                <c:pt idx="9">
                  <c:v>11861.23</c:v>
                </c:pt>
                <c:pt idx="10">
                  <c:v>2641.16</c:v>
                </c:pt>
                <c:pt idx="11">
                  <c:v>5835.69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1-4C4E-8844-CEFC75144A10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ม.ค.64'!$H$6:$H$17</c:f>
              <c:numCache>
                <c:formatCode>#,##0.00</c:formatCode>
                <c:ptCount val="12"/>
                <c:pt idx="0">
                  <c:v>3619.09</c:v>
                </c:pt>
                <c:pt idx="1">
                  <c:v>4461.78</c:v>
                </c:pt>
                <c:pt idx="2">
                  <c:v>7746.39</c:v>
                </c:pt>
                <c:pt idx="3">
                  <c:v>12173.76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1-4C4E-8844-CEFC75144A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E21-4C4E-8844-CEFC75144A10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05799753560191"/>
          <c:y val="0.89744472520183582"/>
          <c:w val="0.41478808763557184"/>
          <c:h val="0.102555274798164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ต.ค.63'!$J$6:$J$17</c:f>
              <c:numCache>
                <c:formatCode>#,##0.00</c:formatCode>
                <c:ptCount val="12"/>
                <c:pt idx="0">
                  <c:v>882.75</c:v>
                </c:pt>
                <c:pt idx="1">
                  <c:v>1112.8</c:v>
                </c:pt>
                <c:pt idx="2">
                  <c:v>663.4</c:v>
                </c:pt>
                <c:pt idx="3">
                  <c:v>950.16</c:v>
                </c:pt>
                <c:pt idx="4">
                  <c:v>995.1</c:v>
                </c:pt>
                <c:pt idx="5">
                  <c:v>1206.96</c:v>
                </c:pt>
                <c:pt idx="6">
                  <c:v>663.4</c:v>
                </c:pt>
                <c:pt idx="7">
                  <c:v>882.75</c:v>
                </c:pt>
                <c:pt idx="8">
                  <c:v>577.79999999999995</c:v>
                </c:pt>
                <c:pt idx="9">
                  <c:v>995.1</c:v>
                </c:pt>
                <c:pt idx="10">
                  <c:v>3743.93</c:v>
                </c:pt>
                <c:pt idx="11">
                  <c:v>7877.77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A-4DC9-B67B-BAE71F085069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ต.ค.63'!$K$6:$K$17</c:f>
              <c:numCache>
                <c:formatCode>#,##0.00</c:formatCode>
                <c:ptCount val="12"/>
                <c:pt idx="0">
                  <c:v>8875.65</c:v>
                </c:pt>
                <c:pt idx="1">
                  <c:v>8875.65</c:v>
                </c:pt>
                <c:pt idx="2">
                  <c:v>8846.23</c:v>
                </c:pt>
                <c:pt idx="3">
                  <c:v>7907.09</c:v>
                </c:pt>
                <c:pt idx="4">
                  <c:v>6880.96</c:v>
                </c:pt>
                <c:pt idx="5">
                  <c:v>7350.04</c:v>
                </c:pt>
                <c:pt idx="6">
                  <c:v>6316.06</c:v>
                </c:pt>
                <c:pt idx="7">
                  <c:v>5747.29</c:v>
                </c:pt>
                <c:pt idx="8">
                  <c:v>6173.87</c:v>
                </c:pt>
                <c:pt idx="9">
                  <c:v>6705.05</c:v>
                </c:pt>
                <c:pt idx="10">
                  <c:v>6763.68</c:v>
                </c:pt>
                <c:pt idx="11">
                  <c:v>5473.69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A-4DC9-B67B-BAE71F085069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ต.ค.63'!$L$6:$L$17</c:f>
              <c:numCache>
                <c:formatCode>#,##0.00</c:formatCode>
                <c:ptCount val="12"/>
                <c:pt idx="0">
                  <c:v>3274.84</c:v>
                </c:pt>
                <c:pt idx="1">
                  <c:v>3743.93</c:v>
                </c:pt>
                <c:pt idx="2">
                  <c:v>3743.93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A-4DC9-B67B-BAE71F0850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45A-4DC9-B67B-BAE71F085069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ม.ค.64'!$J$6:$J$17</c:f>
              <c:numCache>
                <c:formatCode>#,##0.00</c:formatCode>
                <c:ptCount val="12"/>
                <c:pt idx="0">
                  <c:v>882.75</c:v>
                </c:pt>
                <c:pt idx="1">
                  <c:v>1112.8</c:v>
                </c:pt>
                <c:pt idx="2">
                  <c:v>663.4</c:v>
                </c:pt>
                <c:pt idx="3">
                  <c:v>950.16</c:v>
                </c:pt>
                <c:pt idx="4">
                  <c:v>995.1</c:v>
                </c:pt>
                <c:pt idx="5">
                  <c:v>1206.96</c:v>
                </c:pt>
                <c:pt idx="6">
                  <c:v>663.4</c:v>
                </c:pt>
                <c:pt idx="7">
                  <c:v>882.75</c:v>
                </c:pt>
                <c:pt idx="8">
                  <c:v>577.79999999999995</c:v>
                </c:pt>
                <c:pt idx="9">
                  <c:v>995.1</c:v>
                </c:pt>
                <c:pt idx="10">
                  <c:v>3743.93</c:v>
                </c:pt>
                <c:pt idx="11">
                  <c:v>7877.77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D-4B89-AE1A-7B82163A0125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ม.ค.64'!$K$6:$K$17</c:f>
              <c:numCache>
                <c:formatCode>#,##0.00</c:formatCode>
                <c:ptCount val="12"/>
                <c:pt idx="0">
                  <c:v>8875.65</c:v>
                </c:pt>
                <c:pt idx="1">
                  <c:v>8875.65</c:v>
                </c:pt>
                <c:pt idx="2">
                  <c:v>8846.23</c:v>
                </c:pt>
                <c:pt idx="3">
                  <c:v>7907.09</c:v>
                </c:pt>
                <c:pt idx="4">
                  <c:v>6880.96</c:v>
                </c:pt>
                <c:pt idx="5">
                  <c:v>7350.04</c:v>
                </c:pt>
                <c:pt idx="6">
                  <c:v>6316.06</c:v>
                </c:pt>
                <c:pt idx="7">
                  <c:v>5747.29</c:v>
                </c:pt>
                <c:pt idx="8">
                  <c:v>6173.87</c:v>
                </c:pt>
                <c:pt idx="9">
                  <c:v>6705.05</c:v>
                </c:pt>
                <c:pt idx="10">
                  <c:v>6763.68</c:v>
                </c:pt>
                <c:pt idx="11">
                  <c:v>5473.69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D-4B89-AE1A-7B82163A0125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ม.ค.64'!$L$6:$L$17</c:f>
              <c:numCache>
                <c:formatCode>#,##0.00</c:formatCode>
                <c:ptCount val="12"/>
                <c:pt idx="0">
                  <c:v>3274.84</c:v>
                </c:pt>
                <c:pt idx="1">
                  <c:v>3743.93</c:v>
                </c:pt>
                <c:pt idx="2">
                  <c:v>3743.93</c:v>
                </c:pt>
                <c:pt idx="3">
                  <c:v>37152.54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7D-4B89-AE1A-7B82163A01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17D-4B89-AE1A-7B82163A0125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อาคารปฏิบัติการฟื้นฟูสุขภาพ</a:t>
            </a:r>
            <a:br>
              <a:rPr lang="th-TH"/>
            </a:br>
            <a:r>
              <a:rPr lang="th-TH"/>
              <a:t>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ม.ค.64'!$N$6:$N$17</c:f>
              <c:numCache>
                <c:formatCode>#,##0.00</c:formatCode>
                <c:ptCount val="12"/>
                <c:pt idx="0">
                  <c:v>4309.2</c:v>
                </c:pt>
                <c:pt idx="1">
                  <c:v>3474.8</c:v>
                </c:pt>
                <c:pt idx="2">
                  <c:v>2214.8000000000002</c:v>
                </c:pt>
                <c:pt idx="3">
                  <c:v>3497.2</c:v>
                </c:pt>
                <c:pt idx="4">
                  <c:v>2942.8</c:v>
                </c:pt>
                <c:pt idx="5">
                  <c:v>4989.6000000000004</c:v>
                </c:pt>
                <c:pt idx="6">
                  <c:v>6386.8</c:v>
                </c:pt>
                <c:pt idx="7">
                  <c:v>3623.3</c:v>
                </c:pt>
                <c:pt idx="8">
                  <c:v>5848.61</c:v>
                </c:pt>
                <c:pt idx="9">
                  <c:v>1594.72</c:v>
                </c:pt>
                <c:pt idx="10">
                  <c:v>2099.9499999999998</c:v>
                </c:pt>
                <c:pt idx="11">
                  <c:v>3606.16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A5A-B648-01D6FEAE994A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ม.ค.64'!$O$6:$O$17</c:f>
              <c:numCache>
                <c:formatCode>#,##0.00</c:formatCode>
                <c:ptCount val="12"/>
                <c:pt idx="0">
                  <c:v>3440.56</c:v>
                </c:pt>
                <c:pt idx="1">
                  <c:v>3937.64</c:v>
                </c:pt>
                <c:pt idx="2">
                  <c:v>2925.87</c:v>
                </c:pt>
                <c:pt idx="3">
                  <c:v>3844.91</c:v>
                </c:pt>
                <c:pt idx="4">
                  <c:v>3271.24</c:v>
                </c:pt>
                <c:pt idx="5">
                  <c:v>3242.48</c:v>
                </c:pt>
                <c:pt idx="6">
                  <c:v>695.02</c:v>
                </c:pt>
                <c:pt idx="7">
                  <c:v>407.91</c:v>
                </c:pt>
                <c:pt idx="8">
                  <c:v>95.25</c:v>
                </c:pt>
                <c:pt idx="9">
                  <c:v>2516.9</c:v>
                </c:pt>
                <c:pt idx="10">
                  <c:v>1630.49</c:v>
                </c:pt>
                <c:pt idx="11">
                  <c:v>1836.85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A5A-B648-01D6FEAE994A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ม.ค.64'!$P$6:$P$17</c:f>
              <c:numCache>
                <c:formatCode>#,##0.00</c:formatCode>
                <c:ptCount val="12"/>
                <c:pt idx="0">
                  <c:v>1502.79</c:v>
                </c:pt>
                <c:pt idx="1">
                  <c:v>953.28</c:v>
                </c:pt>
                <c:pt idx="2">
                  <c:v>717.74</c:v>
                </c:pt>
                <c:pt idx="3">
                  <c:v>1086.22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7-4A5A-B648-01D6FEAE99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57-4A5A-B648-01D6FEAE994A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แผนภูมิแสดงการเปรียบเทียบค่าน้ำบาดาล (รดน้ำต้นไม้) 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ม.ค.64'!$R$6:$R$17</c:f>
              <c:numCache>
                <c:formatCode>#,##0.00</c:formatCode>
                <c:ptCount val="12"/>
                <c:pt idx="0">
                  <c:v>4875.5</c:v>
                </c:pt>
                <c:pt idx="1">
                  <c:v>4875.5</c:v>
                </c:pt>
                <c:pt idx="2">
                  <c:v>4875.5</c:v>
                </c:pt>
                <c:pt idx="3">
                  <c:v>3419.5</c:v>
                </c:pt>
                <c:pt idx="4">
                  <c:v>3419.5</c:v>
                </c:pt>
                <c:pt idx="5">
                  <c:v>3419.5</c:v>
                </c:pt>
                <c:pt idx="6">
                  <c:v>2763.8332999999998</c:v>
                </c:pt>
                <c:pt idx="7">
                  <c:v>2763.8332999999998</c:v>
                </c:pt>
                <c:pt idx="8">
                  <c:v>2763.8332999999998</c:v>
                </c:pt>
                <c:pt idx="9">
                  <c:v>1401.1667</c:v>
                </c:pt>
                <c:pt idx="10">
                  <c:v>1401.1667</c:v>
                </c:pt>
                <c:pt idx="11">
                  <c:v>1401.1667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2-44BC-9A2C-80C3C4207527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ม.ค.64'!$S$6:$S$17</c:f>
              <c:numCache>
                <c:formatCode>#,##0.00</c:formatCode>
                <c:ptCount val="12"/>
                <c:pt idx="0">
                  <c:v>3026.3332999999998</c:v>
                </c:pt>
                <c:pt idx="1">
                  <c:v>3026.3332999999998</c:v>
                </c:pt>
                <c:pt idx="2">
                  <c:v>3026.3332999999998</c:v>
                </c:pt>
                <c:pt idx="3">
                  <c:v>4660.8333000000002</c:v>
                </c:pt>
                <c:pt idx="4">
                  <c:v>4660.8333000000002</c:v>
                </c:pt>
                <c:pt idx="5">
                  <c:v>4660.8333000000002</c:v>
                </c:pt>
                <c:pt idx="6">
                  <c:v>4503.3333000000002</c:v>
                </c:pt>
                <c:pt idx="7">
                  <c:v>4503.3333000000002</c:v>
                </c:pt>
                <c:pt idx="8">
                  <c:v>4503.3333000000002</c:v>
                </c:pt>
                <c:pt idx="9">
                  <c:v>2261</c:v>
                </c:pt>
                <c:pt idx="10">
                  <c:v>2261</c:v>
                </c:pt>
                <c:pt idx="11">
                  <c:v>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2-44BC-9A2C-80C3C4207527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ม.ค.64'!$T$6:$T$17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C32-44BC-9A2C-80C3C42075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  <c:pt idx="3">
                        <c:v>118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C32-44BC-9A2C-80C3C4207527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แผนภูมิแสดงการค่าไฟฟ้า</a:t>
            </a:r>
            <a:r>
              <a:rPr lang="th-TH" baseline="0"/>
              <a:t> </a:t>
            </a: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'ค่าไฟ ม.ค.64'!$Y$4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ม.ค.64'!$Y$5:$Y$17</c:f>
              <c:numCache>
                <c:formatCode>#,##0.00</c:formatCode>
                <c:ptCount val="13"/>
                <c:pt idx="1">
                  <c:v>341125.67</c:v>
                </c:pt>
                <c:pt idx="2">
                  <c:v>349833.4</c:v>
                </c:pt>
                <c:pt idx="3">
                  <c:v>302508.28000000003</c:v>
                </c:pt>
                <c:pt idx="4">
                  <c:v>321955.26999999996</c:v>
                </c:pt>
                <c:pt idx="5">
                  <c:v>355554.76</c:v>
                </c:pt>
                <c:pt idx="6">
                  <c:v>396190.93000000005</c:v>
                </c:pt>
                <c:pt idx="7">
                  <c:v>391445.58</c:v>
                </c:pt>
                <c:pt idx="8">
                  <c:v>395252.7</c:v>
                </c:pt>
                <c:pt idx="9">
                  <c:v>337348.21</c:v>
                </c:pt>
                <c:pt idx="10">
                  <c:v>421806.5</c:v>
                </c:pt>
                <c:pt idx="11">
                  <c:v>460623.78</c:v>
                </c:pt>
                <c:pt idx="12">
                  <c:v>501640.2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9-4C5C-B6AF-DF5D20EB419E}"/>
            </c:ext>
          </c:extLst>
        </c:ser>
        <c:ser>
          <c:idx val="1"/>
          <c:order val="1"/>
          <c:tx>
            <c:strRef>
              <c:f>'ค่าไฟ ม.ค.64'!$Z$4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ม.ค.64'!$Z$5:$Z$17</c:f>
              <c:numCache>
                <c:formatCode>#,##0.00</c:formatCode>
                <c:ptCount val="13"/>
                <c:pt idx="1">
                  <c:v>428578.89</c:v>
                </c:pt>
                <c:pt idx="2">
                  <c:v>378352.79</c:v>
                </c:pt>
                <c:pt idx="3">
                  <c:v>244882.73999999996</c:v>
                </c:pt>
                <c:pt idx="4">
                  <c:v>321952.21999999997</c:v>
                </c:pt>
                <c:pt idx="5">
                  <c:v>346526.85</c:v>
                </c:pt>
                <c:pt idx="6">
                  <c:v>299307.02999999997</c:v>
                </c:pt>
                <c:pt idx="7">
                  <c:v>201395.54</c:v>
                </c:pt>
                <c:pt idx="8">
                  <c:v>248363.2</c:v>
                </c:pt>
                <c:pt idx="9">
                  <c:v>253200.04000000004</c:v>
                </c:pt>
                <c:pt idx="10">
                  <c:v>334890.13000000006</c:v>
                </c:pt>
                <c:pt idx="11">
                  <c:v>364504.32000000001</c:v>
                </c:pt>
                <c:pt idx="12">
                  <c:v>360955.93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9-4C5C-B6AF-DF5D20EB419E}"/>
            </c:ext>
          </c:extLst>
        </c:ser>
        <c:ser>
          <c:idx val="2"/>
          <c:order val="2"/>
          <c:tx>
            <c:strRef>
              <c:f>'ค่าไฟ ม.ค.64'!$AA$4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ม.ค.64'!$AA$5:$AA$17</c:f>
              <c:numCache>
                <c:formatCode>#,##0.00</c:formatCode>
                <c:ptCount val="13"/>
                <c:pt idx="1">
                  <c:v>386004.72</c:v>
                </c:pt>
                <c:pt idx="2">
                  <c:v>311999.63</c:v>
                </c:pt>
                <c:pt idx="3">
                  <c:v>279851.98000000004</c:v>
                </c:pt>
                <c:pt idx="4">
                  <c:v>178464.88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9-4C5C-B6AF-DF5D20EB4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ม.ค.64'!$B$6:$B$17</c:f>
              <c:numCache>
                <c:formatCode>#,##0.00</c:formatCode>
                <c:ptCount val="12"/>
                <c:pt idx="0">
                  <c:v>42960.71</c:v>
                </c:pt>
                <c:pt idx="1">
                  <c:v>31898.65</c:v>
                </c:pt>
                <c:pt idx="2">
                  <c:v>43558.89</c:v>
                </c:pt>
                <c:pt idx="3">
                  <c:v>47530.81</c:v>
                </c:pt>
                <c:pt idx="4">
                  <c:v>44928.69</c:v>
                </c:pt>
                <c:pt idx="5">
                  <c:v>49896.09</c:v>
                </c:pt>
                <c:pt idx="6">
                  <c:v>51903.48</c:v>
                </c:pt>
                <c:pt idx="7">
                  <c:v>51414.78</c:v>
                </c:pt>
                <c:pt idx="8">
                  <c:v>71560.2</c:v>
                </c:pt>
                <c:pt idx="9">
                  <c:v>69317.83</c:v>
                </c:pt>
                <c:pt idx="10">
                  <c:v>68268.679999999993</c:v>
                </c:pt>
                <c:pt idx="11">
                  <c:v>71904.83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C-4AA2-B047-006DA68FB28F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ม.ค.64'!$C$6:$C$17</c:f>
              <c:numCache>
                <c:formatCode>#,##0.00</c:formatCode>
                <c:ptCount val="12"/>
                <c:pt idx="0">
                  <c:v>66557.33</c:v>
                </c:pt>
                <c:pt idx="1">
                  <c:v>60708.32</c:v>
                </c:pt>
                <c:pt idx="2">
                  <c:v>32759.79</c:v>
                </c:pt>
                <c:pt idx="3">
                  <c:v>44551.11</c:v>
                </c:pt>
                <c:pt idx="4">
                  <c:v>54780.59</c:v>
                </c:pt>
                <c:pt idx="5">
                  <c:v>57168.42</c:v>
                </c:pt>
                <c:pt idx="6">
                  <c:v>36219.93</c:v>
                </c:pt>
                <c:pt idx="7">
                  <c:v>44225.79</c:v>
                </c:pt>
                <c:pt idx="8">
                  <c:v>44112.34</c:v>
                </c:pt>
                <c:pt idx="9">
                  <c:v>61405.86</c:v>
                </c:pt>
                <c:pt idx="10">
                  <c:v>67217.87</c:v>
                </c:pt>
                <c:pt idx="11">
                  <c:v>61885.68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C-4AA2-B047-006DA68FB28F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ม.ค.64'!$D$6:$D$17</c:f>
              <c:numCache>
                <c:formatCode>#,##0.00</c:formatCode>
                <c:ptCount val="12"/>
                <c:pt idx="0">
                  <c:v>73483.13</c:v>
                </c:pt>
                <c:pt idx="1">
                  <c:v>72580.75</c:v>
                </c:pt>
                <c:pt idx="2">
                  <c:v>50427.69</c:v>
                </c:pt>
                <c:pt idx="3">
                  <c:v>21340.89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C-4AA2-B047-006DA68FB2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23C-4AA2-B047-006DA68FB28F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ม.ค.64'!$F$6:$F$17</c:f>
              <c:numCache>
                <c:formatCode>#,##0.00</c:formatCode>
                <c:ptCount val="12"/>
                <c:pt idx="0">
                  <c:v>146638.99</c:v>
                </c:pt>
                <c:pt idx="1">
                  <c:v>115139.11</c:v>
                </c:pt>
                <c:pt idx="2">
                  <c:v>96320.14</c:v>
                </c:pt>
                <c:pt idx="3">
                  <c:v>105837.11</c:v>
                </c:pt>
                <c:pt idx="4">
                  <c:v>119156.81</c:v>
                </c:pt>
                <c:pt idx="5">
                  <c:v>124508.28</c:v>
                </c:pt>
                <c:pt idx="6">
                  <c:v>133108.57</c:v>
                </c:pt>
                <c:pt idx="7">
                  <c:v>148723.41</c:v>
                </c:pt>
                <c:pt idx="8">
                  <c:v>113094.02</c:v>
                </c:pt>
                <c:pt idx="9">
                  <c:v>168361.67</c:v>
                </c:pt>
                <c:pt idx="10">
                  <c:v>183641.12</c:v>
                </c:pt>
                <c:pt idx="11">
                  <c:v>185134.98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5-4AFD-832B-14D09E9B2787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ม.ค.64'!$G$6:$G$17</c:f>
              <c:numCache>
                <c:formatCode>#,##0.00</c:formatCode>
                <c:ptCount val="12"/>
                <c:pt idx="0">
                  <c:v>195478.88</c:v>
                </c:pt>
                <c:pt idx="1">
                  <c:v>188081.58</c:v>
                </c:pt>
                <c:pt idx="2">
                  <c:v>111803.23</c:v>
                </c:pt>
                <c:pt idx="3">
                  <c:v>157645.13</c:v>
                </c:pt>
                <c:pt idx="4">
                  <c:v>152071.46</c:v>
                </c:pt>
                <c:pt idx="5">
                  <c:v>117523.44</c:v>
                </c:pt>
                <c:pt idx="6">
                  <c:v>62564.24</c:v>
                </c:pt>
                <c:pt idx="7">
                  <c:v>86474.51</c:v>
                </c:pt>
                <c:pt idx="8">
                  <c:v>97820.42</c:v>
                </c:pt>
                <c:pt idx="9">
                  <c:v>142140.72</c:v>
                </c:pt>
                <c:pt idx="10">
                  <c:v>157967.29999999999</c:v>
                </c:pt>
                <c:pt idx="11">
                  <c:v>142962.25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5-4AFD-832B-14D09E9B2787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ม.ค.64'!$H$6:$H$17</c:f>
              <c:numCache>
                <c:formatCode>#,##0.00</c:formatCode>
                <c:ptCount val="12"/>
                <c:pt idx="0">
                  <c:v>160227.98000000001</c:v>
                </c:pt>
                <c:pt idx="1">
                  <c:v>143033.84</c:v>
                </c:pt>
                <c:pt idx="2">
                  <c:v>128330.72</c:v>
                </c:pt>
                <c:pt idx="3">
                  <c:v>78178.399999999994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5-4AFD-832B-14D09E9B27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0E5-4AFD-832B-14D09E9B2787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แผนภูมิแสดงการเปรียบเทียบค่าไฟฟ้าอาคารหอประชุม 500 ที่นั่ง </a:t>
            </a:r>
            <a:br>
              <a:rPr lang="th-TH"/>
            </a:b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ม.ค.64'!$J$6:$J$17</c:f>
              <c:numCache>
                <c:formatCode>#,##0.00</c:formatCode>
                <c:ptCount val="12"/>
                <c:pt idx="0">
                  <c:v>18677.86</c:v>
                </c:pt>
                <c:pt idx="1">
                  <c:v>50595.15</c:v>
                </c:pt>
                <c:pt idx="2">
                  <c:v>16808.88</c:v>
                </c:pt>
                <c:pt idx="3">
                  <c:v>25446.92</c:v>
                </c:pt>
                <c:pt idx="4">
                  <c:v>23359.87</c:v>
                </c:pt>
                <c:pt idx="5">
                  <c:v>35928.449999999997</c:v>
                </c:pt>
                <c:pt idx="6">
                  <c:v>20043.98</c:v>
                </c:pt>
                <c:pt idx="7">
                  <c:v>36000.97</c:v>
                </c:pt>
                <c:pt idx="8">
                  <c:v>11370.74</c:v>
                </c:pt>
                <c:pt idx="9">
                  <c:v>37876.67</c:v>
                </c:pt>
                <c:pt idx="10">
                  <c:v>50143.839999999997</c:v>
                </c:pt>
                <c:pt idx="11">
                  <c:v>44197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8-4EE3-A8CC-338DC5F8E476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ม.ค.64'!$K$6:$K$17</c:f>
              <c:numCache>
                <c:formatCode>#,##0.00</c:formatCode>
                <c:ptCount val="12"/>
                <c:pt idx="0">
                  <c:v>47516.86</c:v>
                </c:pt>
                <c:pt idx="1">
                  <c:v>29840.55</c:v>
                </c:pt>
                <c:pt idx="2">
                  <c:v>7092.82</c:v>
                </c:pt>
                <c:pt idx="3">
                  <c:v>16336.45</c:v>
                </c:pt>
                <c:pt idx="4">
                  <c:v>19438.32</c:v>
                </c:pt>
                <c:pt idx="5">
                  <c:v>7197.63</c:v>
                </c:pt>
                <c:pt idx="6">
                  <c:v>4947.97</c:v>
                </c:pt>
                <c:pt idx="7">
                  <c:v>18356.439999999999</c:v>
                </c:pt>
                <c:pt idx="8">
                  <c:v>9783.73</c:v>
                </c:pt>
                <c:pt idx="9">
                  <c:v>11975.2</c:v>
                </c:pt>
                <c:pt idx="10">
                  <c:v>13339.97</c:v>
                </c:pt>
                <c:pt idx="11">
                  <c:v>24355.73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8-4EE3-A8CC-338DC5F8E476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ม.ค.64'!$L$6:$L$17</c:f>
              <c:numCache>
                <c:formatCode>#,##0.00</c:formatCode>
                <c:ptCount val="12"/>
                <c:pt idx="0">
                  <c:v>37225.589999999997</c:v>
                </c:pt>
                <c:pt idx="1">
                  <c:v>5527.13</c:v>
                </c:pt>
                <c:pt idx="2">
                  <c:v>8607.07</c:v>
                </c:pt>
                <c:pt idx="3">
                  <c:v>2573.7399999999998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8-4EE3-A8CC-338DC5F8E4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908-4EE3-A8CC-338DC5F8E476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แผนภูมิแสดงการเปรียบเทียบค่าไฟฟ้าอาคารปฏิบัติการฟื้นฟูสุขภาพ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ม.ค.64'!$N$6:$N$17</c:f>
              <c:numCache>
                <c:formatCode>#,##0.00</c:formatCode>
                <c:ptCount val="12"/>
                <c:pt idx="0">
                  <c:v>123581.4</c:v>
                </c:pt>
                <c:pt idx="1">
                  <c:v>92844</c:v>
                </c:pt>
                <c:pt idx="2">
                  <c:v>68912.3</c:v>
                </c:pt>
                <c:pt idx="3">
                  <c:v>74643.87</c:v>
                </c:pt>
                <c:pt idx="4">
                  <c:v>77925.48</c:v>
                </c:pt>
                <c:pt idx="5">
                  <c:v>92806.080000000002</c:v>
                </c:pt>
                <c:pt idx="6">
                  <c:v>100673.3</c:v>
                </c:pt>
                <c:pt idx="7">
                  <c:v>73469.11</c:v>
                </c:pt>
                <c:pt idx="8">
                  <c:v>54593.85</c:v>
                </c:pt>
                <c:pt idx="9">
                  <c:v>58069.88</c:v>
                </c:pt>
                <c:pt idx="10">
                  <c:v>75977.37</c:v>
                </c:pt>
                <c:pt idx="11">
                  <c:v>113073.44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D-4091-8235-88149D6E564A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ม.ค.64'!$O$6:$O$17</c:f>
              <c:numCache>
                <c:formatCode>#,##0.00</c:formatCode>
                <c:ptCount val="12"/>
                <c:pt idx="0">
                  <c:v>109759.11</c:v>
                </c:pt>
                <c:pt idx="1">
                  <c:v>40365.85</c:v>
                </c:pt>
                <c:pt idx="2">
                  <c:v>16318.83</c:v>
                </c:pt>
                <c:pt idx="3">
                  <c:v>34950.61</c:v>
                </c:pt>
                <c:pt idx="4">
                  <c:v>29458.25</c:v>
                </c:pt>
                <c:pt idx="5">
                  <c:v>24121.34</c:v>
                </c:pt>
                <c:pt idx="6">
                  <c:v>11933.31</c:v>
                </c:pt>
                <c:pt idx="7">
                  <c:v>13870.88</c:v>
                </c:pt>
                <c:pt idx="8">
                  <c:v>14984.28</c:v>
                </c:pt>
                <c:pt idx="9">
                  <c:v>28455.9</c:v>
                </c:pt>
                <c:pt idx="10">
                  <c:v>33425.839999999997</c:v>
                </c:pt>
                <c:pt idx="11">
                  <c:v>33286.080000000002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D-4091-8235-88149D6E564A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ม.ค.64'!$P$6:$P$17</c:f>
              <c:numCache>
                <c:formatCode>#,##0.00</c:formatCode>
                <c:ptCount val="12"/>
                <c:pt idx="0">
                  <c:v>47102.32</c:v>
                </c:pt>
                <c:pt idx="1">
                  <c:v>21646.95</c:v>
                </c:pt>
                <c:pt idx="2">
                  <c:v>19203.86</c:v>
                </c:pt>
                <c:pt idx="3">
                  <c:v>10392.74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D-4091-8235-88149D6E56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55D-4091-8235-88149D6E564A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 ทางเข้าศูนย์การศึกาษาฯ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ม.ค.64'!$U$6:$U$17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9870.24</c:v>
                </c:pt>
                <c:pt idx="4">
                  <c:v>8736.9</c:v>
                </c:pt>
                <c:pt idx="5">
                  <c:v>9575.4</c:v>
                </c:pt>
                <c:pt idx="6">
                  <c:v>9271.31</c:v>
                </c:pt>
                <c:pt idx="7">
                  <c:v>9345.0400000000009</c:v>
                </c:pt>
                <c:pt idx="8">
                  <c:v>9160.76</c:v>
                </c:pt>
                <c:pt idx="9">
                  <c:v>9575.4</c:v>
                </c:pt>
                <c:pt idx="10">
                  <c:v>10248.02</c:v>
                </c:pt>
                <c:pt idx="11">
                  <c:v>9667.5499999999993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9-4E76-8FF6-A16E21147D9A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ม.ค.64'!$V$6:$V$17</c:f>
              <c:numCache>
                <c:formatCode>#,##0.00</c:formatCode>
                <c:ptCount val="12"/>
                <c:pt idx="0">
                  <c:v>9266.7099999999991</c:v>
                </c:pt>
                <c:pt idx="1">
                  <c:v>9381.89</c:v>
                </c:pt>
                <c:pt idx="2">
                  <c:v>9884.08</c:v>
                </c:pt>
                <c:pt idx="3">
                  <c:v>9842.6</c:v>
                </c:pt>
                <c:pt idx="4">
                  <c:v>9331.2199999999993</c:v>
                </c:pt>
                <c:pt idx="5">
                  <c:v>9819.57</c:v>
                </c:pt>
                <c:pt idx="6">
                  <c:v>9285.15</c:v>
                </c:pt>
                <c:pt idx="7">
                  <c:v>9136.19</c:v>
                </c:pt>
                <c:pt idx="8">
                  <c:v>8930.6299999999992</c:v>
                </c:pt>
                <c:pt idx="9">
                  <c:v>12307.4</c:v>
                </c:pt>
                <c:pt idx="10">
                  <c:v>20208.59</c:v>
                </c:pt>
                <c:pt idx="11">
                  <c:v>20803.79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9-4E76-8FF6-A16E21147D9A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ม.ค.64'!$A$6:$A$17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ม.ค.64'!$W$6:$W$17</c:f>
              <c:numCache>
                <c:formatCode>#,##0.00</c:formatCode>
                <c:ptCount val="12"/>
                <c:pt idx="0">
                  <c:v>11349.85</c:v>
                </c:pt>
                <c:pt idx="1">
                  <c:v>8678.2900000000009</c:v>
                </c:pt>
                <c:pt idx="2">
                  <c:v>8995.56</c:v>
                </c:pt>
                <c:pt idx="3">
                  <c:v>8691.65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9-4E76-8FF6-A16E21147D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ม.ค.64'!$E$2:$E$5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ม.ค.64'!$A$6:$A$17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ม.ค.64'!$E$6:$E$17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  <c:pt idx="3">
                        <c:v>8468.56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259-4E76-8FF6-A16E21147D9A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</a:t>
            </a:r>
            <a:r>
              <a:rPr lang="th-TH" baseline="0"/>
              <a:t> </a:t>
            </a:r>
            <a:r>
              <a:rPr lang="th-TH"/>
              <a:t>อาคารปฏิบัติการฟื้นฟูสุขภาพ</a:t>
            </a:r>
            <a:br>
              <a:rPr lang="th-TH"/>
            </a:br>
            <a:r>
              <a:rPr lang="th-TH"/>
              <a:t>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ต.ค.63'!$N$6:$N$17</c:f>
              <c:numCache>
                <c:formatCode>#,##0.00</c:formatCode>
                <c:ptCount val="12"/>
                <c:pt idx="0">
                  <c:v>4309.2</c:v>
                </c:pt>
                <c:pt idx="1">
                  <c:v>3474.8</c:v>
                </c:pt>
                <c:pt idx="2">
                  <c:v>2214.8000000000002</c:v>
                </c:pt>
                <c:pt idx="3">
                  <c:v>3497.2</c:v>
                </c:pt>
                <c:pt idx="4">
                  <c:v>2942.8</c:v>
                </c:pt>
                <c:pt idx="5">
                  <c:v>4989.6000000000004</c:v>
                </c:pt>
                <c:pt idx="6">
                  <c:v>6386.8</c:v>
                </c:pt>
                <c:pt idx="7">
                  <c:v>3623.3</c:v>
                </c:pt>
                <c:pt idx="8">
                  <c:v>5848.61</c:v>
                </c:pt>
                <c:pt idx="9">
                  <c:v>1594.72</c:v>
                </c:pt>
                <c:pt idx="10">
                  <c:v>2099.9499999999998</c:v>
                </c:pt>
                <c:pt idx="11">
                  <c:v>3606.16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6-46E8-9512-EA2344003489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ต.ค.63'!$O$6:$O$17</c:f>
              <c:numCache>
                <c:formatCode>#,##0.00</c:formatCode>
                <c:ptCount val="12"/>
                <c:pt idx="0">
                  <c:v>3440.56</c:v>
                </c:pt>
                <c:pt idx="1">
                  <c:v>3937.64</c:v>
                </c:pt>
                <c:pt idx="2">
                  <c:v>2925.87</c:v>
                </c:pt>
                <c:pt idx="3">
                  <c:v>3844.91</c:v>
                </c:pt>
                <c:pt idx="4">
                  <c:v>3271.24</c:v>
                </c:pt>
                <c:pt idx="5">
                  <c:v>3242.48</c:v>
                </c:pt>
                <c:pt idx="6">
                  <c:v>695.02</c:v>
                </c:pt>
                <c:pt idx="7">
                  <c:v>407.91</c:v>
                </c:pt>
                <c:pt idx="8">
                  <c:v>95.25</c:v>
                </c:pt>
                <c:pt idx="9">
                  <c:v>2516.9</c:v>
                </c:pt>
                <c:pt idx="10">
                  <c:v>1630.49</c:v>
                </c:pt>
                <c:pt idx="11">
                  <c:v>1836.85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6-46E8-9512-EA2344003489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ต.ค.63'!$P$6:$P$17</c:f>
              <c:numCache>
                <c:formatCode>#,##0.00</c:formatCode>
                <c:ptCount val="12"/>
                <c:pt idx="0">
                  <c:v>1502.79</c:v>
                </c:pt>
                <c:pt idx="1">
                  <c:v>953.28</c:v>
                </c:pt>
                <c:pt idx="2">
                  <c:v>717.74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56-46E8-9512-EA23440034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A56-46E8-9512-EA2344003489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แผนภูมิแสดงการเปรียบเทียบค่าน้ำประปา (จุดอื่น) 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ต.ค.63'!$R$6:$R$17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D99-4440-9BC3-B9EB83A41667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ต.ค.63'!$S$6:$S$17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9D99-4440-9BC3-B9EB83A41667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'ค่าน้ำ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'ค่าน้ำ ต.ค.63'!$T$6:$T$17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9D99-4440-9BC3-B9EB83A416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'ค่าน้ำ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'ค่าน้ำ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'ค่าน้ำ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288</c:v>
                      </c:pt>
                      <c:pt idx="1">
                        <c:v>127</c:v>
                      </c:pt>
                      <c:pt idx="2">
                        <c:v>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D99-4440-9BC3-B9EB83A41667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แผนภูมิแสดงการค่าไฟฟ้า</a:t>
            </a:r>
            <a:r>
              <a:rPr lang="th-TH" baseline="0"/>
              <a:t> </a:t>
            </a:r>
            <a:r>
              <a:rPr lang="th-TH"/>
              <a:t>ปีงบประมาณ</a:t>
            </a:r>
            <a:r>
              <a:rPr lang="th-TH" baseline="0"/>
              <a:t> 2562-2564</a:t>
            </a:r>
            <a:endParaRPr lang="th-TH"/>
          </a:p>
          <a:p>
            <a:pPr>
              <a:defRPr/>
            </a:pPr>
            <a:r>
              <a:rPr lang="th-TH"/>
              <a:t>ศูนย์การศึกษาจังหวัดสมุทรสงคราม มหาวิทยาลัยราชภัฏสวนสุนันทา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'ค่าไฟ ต.ค.63'!$Y$4</c:f>
              <c:strCache>
                <c:ptCount val="1"/>
                <c:pt idx="0">
                  <c:v>2562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ต.ค.63'!$Y$5:$Y$17</c:f>
              <c:numCache>
                <c:formatCode>#,##0.00</c:formatCode>
                <c:ptCount val="13"/>
                <c:pt idx="1">
                  <c:v>341125.67</c:v>
                </c:pt>
                <c:pt idx="2">
                  <c:v>349833.4</c:v>
                </c:pt>
                <c:pt idx="3">
                  <c:v>302508.28000000003</c:v>
                </c:pt>
                <c:pt idx="4">
                  <c:v>321955.26999999996</c:v>
                </c:pt>
                <c:pt idx="5">
                  <c:v>355554.76</c:v>
                </c:pt>
                <c:pt idx="6">
                  <c:v>396190.93000000005</c:v>
                </c:pt>
                <c:pt idx="7">
                  <c:v>391445.58</c:v>
                </c:pt>
                <c:pt idx="8">
                  <c:v>395252.7</c:v>
                </c:pt>
                <c:pt idx="9">
                  <c:v>337348.21</c:v>
                </c:pt>
                <c:pt idx="10">
                  <c:v>421806.5</c:v>
                </c:pt>
                <c:pt idx="11">
                  <c:v>460623.78</c:v>
                </c:pt>
                <c:pt idx="12">
                  <c:v>501640.2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9-43A1-ACD7-AC73C0648853}"/>
            </c:ext>
          </c:extLst>
        </c:ser>
        <c:ser>
          <c:idx val="1"/>
          <c:order val="1"/>
          <c:tx>
            <c:strRef>
              <c:f>'ค่าไฟ ต.ค.63'!$Z$4</c:f>
              <c:strCache>
                <c:ptCount val="1"/>
                <c:pt idx="0">
                  <c:v>2563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ต.ค.63'!$Z$5:$Z$17</c:f>
              <c:numCache>
                <c:formatCode>#,##0.00</c:formatCode>
                <c:ptCount val="13"/>
                <c:pt idx="1">
                  <c:v>428578.89</c:v>
                </c:pt>
                <c:pt idx="2">
                  <c:v>378352.79</c:v>
                </c:pt>
                <c:pt idx="3">
                  <c:v>244882.73999999996</c:v>
                </c:pt>
                <c:pt idx="4">
                  <c:v>321952.21999999997</c:v>
                </c:pt>
                <c:pt idx="5">
                  <c:v>346526.85</c:v>
                </c:pt>
                <c:pt idx="6">
                  <c:v>299307.02999999997</c:v>
                </c:pt>
                <c:pt idx="7">
                  <c:v>201395.54</c:v>
                </c:pt>
                <c:pt idx="8">
                  <c:v>248363.2</c:v>
                </c:pt>
                <c:pt idx="9">
                  <c:v>253200.04000000004</c:v>
                </c:pt>
                <c:pt idx="10">
                  <c:v>334890.13000000006</c:v>
                </c:pt>
                <c:pt idx="11">
                  <c:v>364504.32000000001</c:v>
                </c:pt>
                <c:pt idx="12">
                  <c:v>360955.93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9-43A1-ACD7-AC73C0648853}"/>
            </c:ext>
          </c:extLst>
        </c:ser>
        <c:ser>
          <c:idx val="2"/>
          <c:order val="2"/>
          <c:tx>
            <c:strRef>
              <c:f>'ค่าไฟ ต.ค.63'!$AA$4</c:f>
              <c:strCache>
                <c:ptCount val="1"/>
                <c:pt idx="0">
                  <c:v>2564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ต.ค.63'!$A$5:$A$17</c:f>
              <c:strCache>
                <c:ptCount val="13"/>
                <c:pt idx="1">
                  <c:v>ตุลาคม</c:v>
                </c:pt>
                <c:pt idx="2">
                  <c:v>พฤศจิกายน</c:v>
                </c:pt>
                <c:pt idx="3">
                  <c:v>ธันวาคม</c:v>
                </c:pt>
                <c:pt idx="4">
                  <c:v>มกราคม</c:v>
                </c:pt>
                <c:pt idx="5">
                  <c:v>กุมภาพันธ์</c:v>
                </c:pt>
                <c:pt idx="6">
                  <c:v>มีนาคม</c:v>
                </c:pt>
                <c:pt idx="7">
                  <c:v>เมษายน</c:v>
                </c:pt>
                <c:pt idx="8">
                  <c:v>พฤษภาคม</c:v>
                </c:pt>
                <c:pt idx="9">
                  <c:v>มิถุนายน</c:v>
                </c:pt>
                <c:pt idx="10">
                  <c:v>กรกฎาคม</c:v>
                </c:pt>
                <c:pt idx="11">
                  <c:v>สิงหาคม</c:v>
                </c:pt>
                <c:pt idx="12">
                  <c:v>กันยายน</c:v>
                </c:pt>
              </c:strCache>
            </c:strRef>
          </c:cat>
          <c:val>
            <c:numRef>
              <c:f>'ค่าไฟ ต.ค.63'!$AA$5:$AA$17</c:f>
              <c:numCache>
                <c:formatCode>#,##0.00</c:formatCode>
                <c:ptCount val="13"/>
                <c:pt idx="1">
                  <c:v>386004.72</c:v>
                </c:pt>
                <c:pt idx="2">
                  <c:v>311999.63</c:v>
                </c:pt>
                <c:pt idx="3">
                  <c:v>279851.98000000004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49-43A1-ACD7-AC73C06488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แผนภูมิแสดงการเปรียบเทียบค่าไฟฟ้าอาคารศูนย์ฯผู้สูงอายุ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ต.ค.63'!$B$6:$B$17</c:f>
              <c:numCache>
                <c:formatCode>#,##0.00</c:formatCode>
                <c:ptCount val="12"/>
                <c:pt idx="0">
                  <c:v>42960.71</c:v>
                </c:pt>
                <c:pt idx="1">
                  <c:v>31898.65</c:v>
                </c:pt>
                <c:pt idx="2">
                  <c:v>43558.89</c:v>
                </c:pt>
                <c:pt idx="3">
                  <c:v>47530.81</c:v>
                </c:pt>
                <c:pt idx="4">
                  <c:v>44928.69</c:v>
                </c:pt>
                <c:pt idx="5">
                  <c:v>49896.09</c:v>
                </c:pt>
                <c:pt idx="6">
                  <c:v>51903.48</c:v>
                </c:pt>
                <c:pt idx="7">
                  <c:v>51414.78</c:v>
                </c:pt>
                <c:pt idx="8">
                  <c:v>71560.2</c:v>
                </c:pt>
                <c:pt idx="9">
                  <c:v>69317.83</c:v>
                </c:pt>
                <c:pt idx="10">
                  <c:v>68268.679999999993</c:v>
                </c:pt>
                <c:pt idx="11">
                  <c:v>71904.83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9-4423-B9FB-27A411F5A8F1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ต.ค.63'!$C$6:$C$17</c:f>
              <c:numCache>
                <c:formatCode>#,##0.00</c:formatCode>
                <c:ptCount val="12"/>
                <c:pt idx="0">
                  <c:v>66557.33</c:v>
                </c:pt>
                <c:pt idx="1">
                  <c:v>60708.32</c:v>
                </c:pt>
                <c:pt idx="2">
                  <c:v>32759.79</c:v>
                </c:pt>
                <c:pt idx="3">
                  <c:v>44551.11</c:v>
                </c:pt>
                <c:pt idx="4">
                  <c:v>54780.59</c:v>
                </c:pt>
                <c:pt idx="5">
                  <c:v>57168.42</c:v>
                </c:pt>
                <c:pt idx="6">
                  <c:v>36219.93</c:v>
                </c:pt>
                <c:pt idx="7">
                  <c:v>44225.79</c:v>
                </c:pt>
                <c:pt idx="8">
                  <c:v>44112.34</c:v>
                </c:pt>
                <c:pt idx="9">
                  <c:v>61405.86</c:v>
                </c:pt>
                <c:pt idx="10">
                  <c:v>67217.87</c:v>
                </c:pt>
                <c:pt idx="11">
                  <c:v>61885.68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9-4423-B9FB-27A411F5A8F1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ต.ค.63'!$D$6:$D$17</c:f>
              <c:numCache>
                <c:formatCode>#,##0.00</c:formatCode>
                <c:ptCount val="12"/>
                <c:pt idx="0">
                  <c:v>73483.13</c:v>
                </c:pt>
                <c:pt idx="1">
                  <c:v>72580.75</c:v>
                </c:pt>
                <c:pt idx="2">
                  <c:v>50427.69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9-4423-B9FB-27A411F5A8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BD9-4423-B9FB-27A411F5A8F1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แผนภูมิแสดงการเปรียบเทียบค่าไฟฟ้าอาคารวิทยาลัยสหเวชศาสตร์ ปีงบประมาณ</a:t>
            </a:r>
            <a:r>
              <a:rPr lang="th-TH" baseline="0"/>
              <a:t> 2562-2564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442931120097134E-2"/>
          <c:y val="0.19923696622101569"/>
          <c:w val="0.90233184365468388"/>
          <c:h val="0.55265217644762443"/>
        </c:manualLayout>
      </c:layout>
      <c:bar3DChart>
        <c:barDir val="col"/>
        <c:grouping val="clustered"/>
        <c:varyColors val="0"/>
        <c:ser>
          <c:idx val="0"/>
          <c:order val="0"/>
          <c:tx>
            <c:v>ปีงบ 2562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ต.ค.63'!$F$6:$F$17</c:f>
              <c:numCache>
                <c:formatCode>#,##0.00</c:formatCode>
                <c:ptCount val="12"/>
                <c:pt idx="0">
                  <c:v>146638.99</c:v>
                </c:pt>
                <c:pt idx="1">
                  <c:v>115139.11</c:v>
                </c:pt>
                <c:pt idx="2">
                  <c:v>96320.14</c:v>
                </c:pt>
                <c:pt idx="3">
                  <c:v>105837.11</c:v>
                </c:pt>
                <c:pt idx="4">
                  <c:v>119156.81</c:v>
                </c:pt>
                <c:pt idx="5">
                  <c:v>124508.28</c:v>
                </c:pt>
                <c:pt idx="6">
                  <c:v>133108.57</c:v>
                </c:pt>
                <c:pt idx="7">
                  <c:v>148723.41</c:v>
                </c:pt>
                <c:pt idx="8">
                  <c:v>113094.02</c:v>
                </c:pt>
                <c:pt idx="9">
                  <c:v>168361.67</c:v>
                </c:pt>
                <c:pt idx="10">
                  <c:v>183641.12</c:v>
                </c:pt>
                <c:pt idx="11">
                  <c:v>185134.98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9-41D6-9314-B484AA534DEC}"/>
            </c:ext>
          </c:extLst>
        </c:ser>
        <c:ser>
          <c:idx val="1"/>
          <c:order val="1"/>
          <c:tx>
            <c:v>ปีงบ 2563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ต.ค.63'!$G$6:$G$17</c:f>
              <c:numCache>
                <c:formatCode>#,##0.00</c:formatCode>
                <c:ptCount val="12"/>
                <c:pt idx="0">
                  <c:v>195478.88</c:v>
                </c:pt>
                <c:pt idx="1">
                  <c:v>188081.58</c:v>
                </c:pt>
                <c:pt idx="2">
                  <c:v>111803.23</c:v>
                </c:pt>
                <c:pt idx="3">
                  <c:v>157645.13</c:v>
                </c:pt>
                <c:pt idx="4">
                  <c:v>152071.46</c:v>
                </c:pt>
                <c:pt idx="5">
                  <c:v>117523.44</c:v>
                </c:pt>
                <c:pt idx="6">
                  <c:v>62564.24</c:v>
                </c:pt>
                <c:pt idx="7">
                  <c:v>86474.51</c:v>
                </c:pt>
                <c:pt idx="8">
                  <c:v>97820.42</c:v>
                </c:pt>
                <c:pt idx="9">
                  <c:v>142140.72</c:v>
                </c:pt>
                <c:pt idx="10">
                  <c:v>157967.29999999999</c:v>
                </c:pt>
                <c:pt idx="11">
                  <c:v>142962.25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9-41D6-9314-B484AA534DEC}"/>
            </c:ext>
          </c:extLst>
        </c:ser>
        <c:ser>
          <c:idx val="2"/>
          <c:order val="2"/>
          <c:tx>
            <c:v>ปีงบ 2564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'ค่าไฟ ต.ค.63'!$A$6:$A$17</c:f>
              <c:strCache>
                <c:ptCount val="12"/>
                <c:pt idx="0">
                  <c:v>ตุลาคม</c:v>
                </c:pt>
                <c:pt idx="1">
                  <c:v>พฤศจิกายน</c:v>
                </c:pt>
                <c:pt idx="2">
                  <c:v>ธันวาคม</c:v>
                </c:pt>
                <c:pt idx="3">
                  <c:v>มกราคม</c:v>
                </c:pt>
                <c:pt idx="4">
                  <c:v>กุมภาพันธ์</c:v>
                </c:pt>
                <c:pt idx="5">
                  <c:v>มีนาคม</c:v>
                </c:pt>
                <c:pt idx="6">
                  <c:v>เมษายน</c:v>
                </c:pt>
                <c:pt idx="7">
                  <c:v>พฤษภาคม</c:v>
                </c:pt>
                <c:pt idx="8">
                  <c:v>มิถุนายน</c:v>
                </c:pt>
                <c:pt idx="9">
                  <c:v>กรกฎาคม</c:v>
                </c:pt>
                <c:pt idx="10">
                  <c:v>สิงหาคม</c:v>
                </c:pt>
                <c:pt idx="11">
                  <c:v>กันยายน</c:v>
                </c:pt>
              </c:strCache>
            </c:strRef>
          </c:cat>
          <c:val>
            <c:numRef>
              <c:f>'ค่าไฟ ต.ค.63'!$H$6:$H$17</c:f>
              <c:numCache>
                <c:formatCode>#,##0.00</c:formatCode>
                <c:ptCount val="12"/>
                <c:pt idx="0">
                  <c:v>160227.98000000001</c:v>
                </c:pt>
                <c:pt idx="1">
                  <c:v>143033.84</c:v>
                </c:pt>
                <c:pt idx="2">
                  <c:v>128330.72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9-41D6-9314-B484AA534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596096"/>
        <c:axId val="9461017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'ค่าไฟ ต.ค.63'!$E$2:$E$5</c15:sqref>
                        </c15:formulaRef>
                      </c:ext>
                    </c:extLst>
                    <c:strCache>
                      <c:ptCount val="4"/>
                      <c:pt idx="0">
                        <c:v>อาคารศูนย์ฯดูแลผู้สูงอายุ</c:v>
                      </c:pt>
                      <c:pt idx="2">
                        <c:v>2564</c:v>
                      </c:pt>
                      <c:pt idx="3">
                        <c:v>หน่วย: ยูนิต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accent4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lumMod val="75000"/>
                      </a:schemeClr>
                    </a:contourClr>
                  </a:sp3d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'ค่าไฟ ต.ค.63'!$A$6:$A$17</c15:sqref>
                        </c15:formulaRef>
                      </c:ext>
                    </c:extLst>
                    <c:strCache>
                      <c:ptCount val="12"/>
                      <c:pt idx="0">
                        <c:v>ตุลาคม</c:v>
                      </c:pt>
                      <c:pt idx="1">
                        <c:v>พฤศจิกายน</c:v>
                      </c:pt>
                      <c:pt idx="2">
                        <c:v>ธันวาคม</c:v>
                      </c:pt>
                      <c:pt idx="3">
                        <c:v>มกราคม</c:v>
                      </c:pt>
                      <c:pt idx="4">
                        <c:v>กุมภาพันธ์</c:v>
                      </c:pt>
                      <c:pt idx="5">
                        <c:v>มีนาคม</c:v>
                      </c:pt>
                      <c:pt idx="6">
                        <c:v>เมษายน</c:v>
                      </c:pt>
                      <c:pt idx="7">
                        <c:v>พฤษภาคม</c:v>
                      </c:pt>
                      <c:pt idx="8">
                        <c:v>มิถุนายน</c:v>
                      </c:pt>
                      <c:pt idx="9">
                        <c:v>กรกฎาคม</c:v>
                      </c:pt>
                      <c:pt idx="10">
                        <c:v>สิงหาคม</c:v>
                      </c:pt>
                      <c:pt idx="11">
                        <c:v>กันยายน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'ค่าไฟ ต.ค.63'!$E$6:$E$17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15582.4</c:v>
                      </c:pt>
                      <c:pt idx="1">
                        <c:v>18134.400000000001</c:v>
                      </c:pt>
                      <c:pt idx="2">
                        <c:v>12995.44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BD9-41D6-9314-B484AA534DEC}"/>
                  </c:ext>
                </c:extLst>
              </c15:ser>
            </c15:filteredBarSeries>
          </c:ext>
        </c:extLst>
      </c:bar3DChart>
      <c:catAx>
        <c:axId val="945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610176"/>
        <c:crosses val="autoZero"/>
        <c:auto val="0"/>
        <c:lblAlgn val="ctr"/>
        <c:lblOffset val="100"/>
        <c:noMultiLvlLbl val="0"/>
      </c:catAx>
      <c:valAx>
        <c:axId val="9461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r>
                  <a:rPr lang="th-TH"/>
                  <a:t>บาท</a:t>
                </a:r>
              </a:p>
            </c:rich>
          </c:tx>
          <c:layout>
            <c:manualLayout>
              <c:xMode val="edge"/>
              <c:yMode val="edge"/>
              <c:x val="3.4663829183514412E-2"/>
              <c:y val="0.12393483186485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ngsana New" panose="02020603050405020304" pitchFamily="18" charset="-34"/>
                  <a:ea typeface="+mn-ea"/>
                  <a:cs typeface="Angsana New" panose="02020603050405020304" pitchFamily="18" charset="-34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945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18491</xdr:rowOff>
    </xdr:from>
    <xdr:to>
      <xdr:col>7</xdr:col>
      <xdr:colOff>470647</xdr:colOff>
      <xdr:row>33</xdr:row>
      <xdr:rowOff>100853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319EB545-2C6A-48AB-8210-0064D3F7D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45387</xdr:colOff>
      <xdr:row>19</xdr:row>
      <xdr:rowOff>26335</xdr:rowOff>
    </xdr:from>
    <xdr:to>
      <xdr:col>15</xdr:col>
      <xdr:colOff>470647</xdr:colOff>
      <xdr:row>33</xdr:row>
      <xdr:rowOff>78442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5065620-1B99-4CE6-A8BB-8402EFCA4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87406</xdr:colOff>
      <xdr:row>19</xdr:row>
      <xdr:rowOff>15128</xdr:rowOff>
    </xdr:from>
    <xdr:to>
      <xdr:col>23</xdr:col>
      <xdr:colOff>549088</xdr:colOff>
      <xdr:row>33</xdr:row>
      <xdr:rowOff>78441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ED98AF0C-1177-48E7-BB79-1B7D939F2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123265</xdr:colOff>
      <xdr:row>34</xdr:row>
      <xdr:rowOff>89647</xdr:rowOff>
    </xdr:from>
    <xdr:to>
      <xdr:col>7</xdr:col>
      <xdr:colOff>448235</xdr:colOff>
      <xdr:row>47</xdr:row>
      <xdr:rowOff>67236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176DDF46-F48C-4E91-BD90-34D3D04CE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56031</xdr:colOff>
      <xdr:row>34</xdr:row>
      <xdr:rowOff>67236</xdr:rowOff>
    </xdr:from>
    <xdr:to>
      <xdr:col>15</xdr:col>
      <xdr:colOff>560295</xdr:colOff>
      <xdr:row>47</xdr:row>
      <xdr:rowOff>78442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04CD6550-90B4-477B-A9B5-E13A468AD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145677</xdr:colOff>
      <xdr:row>34</xdr:row>
      <xdr:rowOff>67235</xdr:rowOff>
    </xdr:from>
    <xdr:to>
      <xdr:col>23</xdr:col>
      <xdr:colOff>537883</xdr:colOff>
      <xdr:row>47</xdr:row>
      <xdr:rowOff>100852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42A2ED0C-37D9-44D1-9FB7-2E60EA513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85726</xdr:rowOff>
    </xdr:from>
    <xdr:to>
      <xdr:col>8</xdr:col>
      <xdr:colOff>537882</xdr:colOff>
      <xdr:row>35</xdr:row>
      <xdr:rowOff>28576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384B9644-BC2A-4665-91B3-7AE9AA147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605680</xdr:colOff>
      <xdr:row>19</xdr:row>
      <xdr:rowOff>104776</xdr:rowOff>
    </xdr:from>
    <xdr:to>
      <xdr:col>18</xdr:col>
      <xdr:colOff>77882</xdr:colOff>
      <xdr:row>35</xdr:row>
      <xdr:rowOff>47626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6DCB27E0-68F9-4249-8788-BB03F22C5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154642</xdr:colOff>
      <xdr:row>19</xdr:row>
      <xdr:rowOff>104775</xdr:rowOff>
    </xdr:from>
    <xdr:to>
      <xdr:col>26</xdr:col>
      <xdr:colOff>659466</xdr:colOff>
      <xdr:row>35</xdr:row>
      <xdr:rowOff>47625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5EAB522A-7D95-428A-9D4A-C415E78BF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56029</xdr:colOff>
      <xdr:row>36</xdr:row>
      <xdr:rowOff>22411</xdr:rowOff>
    </xdr:from>
    <xdr:to>
      <xdr:col>8</xdr:col>
      <xdr:colOff>549647</xdr:colOff>
      <xdr:row>51</xdr:row>
      <xdr:rowOff>155761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B3D6FA84-C309-4F14-98AA-E2F4A0DA0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11206</xdr:colOff>
      <xdr:row>36</xdr:row>
      <xdr:rowOff>11206</xdr:rowOff>
    </xdr:from>
    <xdr:to>
      <xdr:col>18</xdr:col>
      <xdr:colOff>90207</xdr:colOff>
      <xdr:row>51</xdr:row>
      <xdr:rowOff>144556</xdr:rowOff>
    </xdr:to>
    <xdr:graphicFrame macro="">
      <xdr:nvGraphicFramePr>
        <xdr:cNvPr id="9" name="แผนภูมิ 8">
          <a:extLst>
            <a:ext uri="{FF2B5EF4-FFF2-40B4-BE49-F238E27FC236}">
              <a16:creationId xmlns:a16="http://schemas.microsoft.com/office/drawing/2014/main" id="{D7AB03BE-E671-4900-80EB-FF07C1E21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168089</xdr:colOff>
      <xdr:row>36</xdr:row>
      <xdr:rowOff>11206</xdr:rowOff>
    </xdr:from>
    <xdr:to>
      <xdr:col>26</xdr:col>
      <xdr:colOff>672913</xdr:colOff>
      <xdr:row>51</xdr:row>
      <xdr:rowOff>144556</xdr:rowOff>
    </xdr:to>
    <xdr:graphicFrame macro="">
      <xdr:nvGraphicFramePr>
        <xdr:cNvPr id="10" name="แผนภูมิ 9">
          <a:extLst>
            <a:ext uri="{FF2B5EF4-FFF2-40B4-BE49-F238E27FC236}">
              <a16:creationId xmlns:a16="http://schemas.microsoft.com/office/drawing/2014/main" id="{53F8515F-711A-4859-BCFE-5B9AE8C31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18491</xdr:rowOff>
    </xdr:from>
    <xdr:to>
      <xdr:col>7</xdr:col>
      <xdr:colOff>470647</xdr:colOff>
      <xdr:row>33</xdr:row>
      <xdr:rowOff>100853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EB5CFDDF-D2E6-479E-933F-40E95FD12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45387</xdr:colOff>
      <xdr:row>19</xdr:row>
      <xdr:rowOff>26335</xdr:rowOff>
    </xdr:from>
    <xdr:to>
      <xdr:col>15</xdr:col>
      <xdr:colOff>470647</xdr:colOff>
      <xdr:row>33</xdr:row>
      <xdr:rowOff>78442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6590D7C9-B18F-49B0-B7F0-DAB627303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87406</xdr:colOff>
      <xdr:row>19</xdr:row>
      <xdr:rowOff>15128</xdr:rowOff>
    </xdr:from>
    <xdr:to>
      <xdr:col>23</xdr:col>
      <xdr:colOff>549088</xdr:colOff>
      <xdr:row>33</xdr:row>
      <xdr:rowOff>78441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C7BB84C0-04E2-45D3-817B-A5B19F78A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123265</xdr:colOff>
      <xdr:row>34</xdr:row>
      <xdr:rowOff>89647</xdr:rowOff>
    </xdr:from>
    <xdr:to>
      <xdr:col>7</xdr:col>
      <xdr:colOff>448235</xdr:colOff>
      <xdr:row>47</xdr:row>
      <xdr:rowOff>67236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A4479913-86FB-4666-98A7-1CFC99B25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56031</xdr:colOff>
      <xdr:row>34</xdr:row>
      <xdr:rowOff>67236</xdr:rowOff>
    </xdr:from>
    <xdr:to>
      <xdr:col>15</xdr:col>
      <xdr:colOff>560295</xdr:colOff>
      <xdr:row>47</xdr:row>
      <xdr:rowOff>78442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C9FB4641-01D9-44F7-AA74-B2E7D726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145677</xdr:colOff>
      <xdr:row>34</xdr:row>
      <xdr:rowOff>67235</xdr:rowOff>
    </xdr:from>
    <xdr:to>
      <xdr:col>23</xdr:col>
      <xdr:colOff>537883</xdr:colOff>
      <xdr:row>47</xdr:row>
      <xdr:rowOff>100852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B39DFA00-AF35-4A73-A919-CB38F3B95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85726</xdr:rowOff>
    </xdr:from>
    <xdr:to>
      <xdr:col>8</xdr:col>
      <xdr:colOff>537882</xdr:colOff>
      <xdr:row>35</xdr:row>
      <xdr:rowOff>28576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DE238F04-D38C-4E82-BC29-2AAB527F2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605680</xdr:colOff>
      <xdr:row>19</xdr:row>
      <xdr:rowOff>104776</xdr:rowOff>
    </xdr:from>
    <xdr:to>
      <xdr:col>18</xdr:col>
      <xdr:colOff>77882</xdr:colOff>
      <xdr:row>35</xdr:row>
      <xdr:rowOff>47626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6B30BF0-62C5-4D37-89EE-4C9B7976E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154642</xdr:colOff>
      <xdr:row>19</xdr:row>
      <xdr:rowOff>104775</xdr:rowOff>
    </xdr:from>
    <xdr:to>
      <xdr:col>26</xdr:col>
      <xdr:colOff>659466</xdr:colOff>
      <xdr:row>35</xdr:row>
      <xdr:rowOff>47625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E35F865E-40F2-4C47-9E3B-EA54FFED4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56029</xdr:colOff>
      <xdr:row>36</xdr:row>
      <xdr:rowOff>22411</xdr:rowOff>
    </xdr:from>
    <xdr:to>
      <xdr:col>8</xdr:col>
      <xdr:colOff>549647</xdr:colOff>
      <xdr:row>51</xdr:row>
      <xdr:rowOff>155761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2A4C3BC5-C37E-4FC3-96D2-C4B6A5702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11206</xdr:colOff>
      <xdr:row>36</xdr:row>
      <xdr:rowOff>11206</xdr:rowOff>
    </xdr:from>
    <xdr:to>
      <xdr:col>18</xdr:col>
      <xdr:colOff>90207</xdr:colOff>
      <xdr:row>51</xdr:row>
      <xdr:rowOff>144556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CFF8A034-68EB-49DC-9473-0F4C59C13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168089</xdr:colOff>
      <xdr:row>36</xdr:row>
      <xdr:rowOff>11206</xdr:rowOff>
    </xdr:from>
    <xdr:to>
      <xdr:col>26</xdr:col>
      <xdr:colOff>672913</xdr:colOff>
      <xdr:row>51</xdr:row>
      <xdr:rowOff>144556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33443D7D-308E-49E9-8E59-087C24D10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18491</xdr:rowOff>
    </xdr:from>
    <xdr:to>
      <xdr:col>7</xdr:col>
      <xdr:colOff>470647</xdr:colOff>
      <xdr:row>33</xdr:row>
      <xdr:rowOff>100853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0262153-05BD-4D5C-B8DA-C7A4AF414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45387</xdr:colOff>
      <xdr:row>19</xdr:row>
      <xdr:rowOff>26335</xdr:rowOff>
    </xdr:from>
    <xdr:to>
      <xdr:col>15</xdr:col>
      <xdr:colOff>470647</xdr:colOff>
      <xdr:row>33</xdr:row>
      <xdr:rowOff>78442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10329917-61A5-4362-B5DC-45C2E6CFF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87406</xdr:colOff>
      <xdr:row>19</xdr:row>
      <xdr:rowOff>15128</xdr:rowOff>
    </xdr:from>
    <xdr:to>
      <xdr:col>23</xdr:col>
      <xdr:colOff>549088</xdr:colOff>
      <xdr:row>33</xdr:row>
      <xdr:rowOff>78441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6CE2AD38-F681-4C06-8151-9D9DBA4F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123265</xdr:colOff>
      <xdr:row>34</xdr:row>
      <xdr:rowOff>89647</xdr:rowOff>
    </xdr:from>
    <xdr:to>
      <xdr:col>7</xdr:col>
      <xdr:colOff>448235</xdr:colOff>
      <xdr:row>47</xdr:row>
      <xdr:rowOff>67236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8CB917FD-08AC-4A97-8B6D-868795FE2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56031</xdr:colOff>
      <xdr:row>34</xdr:row>
      <xdr:rowOff>67236</xdr:rowOff>
    </xdr:from>
    <xdr:to>
      <xdr:col>15</xdr:col>
      <xdr:colOff>560295</xdr:colOff>
      <xdr:row>47</xdr:row>
      <xdr:rowOff>78442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792475AE-1177-4D80-A3F2-B9D81A61E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145677</xdr:colOff>
      <xdr:row>34</xdr:row>
      <xdr:rowOff>67235</xdr:rowOff>
    </xdr:from>
    <xdr:to>
      <xdr:col>23</xdr:col>
      <xdr:colOff>537883</xdr:colOff>
      <xdr:row>47</xdr:row>
      <xdr:rowOff>100852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72498E26-CC44-473B-9EAA-F151F93E2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85726</xdr:rowOff>
    </xdr:from>
    <xdr:to>
      <xdr:col>8</xdr:col>
      <xdr:colOff>537882</xdr:colOff>
      <xdr:row>35</xdr:row>
      <xdr:rowOff>28576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AA24AFBD-9B2D-476C-B4AB-84D36057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605680</xdr:colOff>
      <xdr:row>19</xdr:row>
      <xdr:rowOff>104776</xdr:rowOff>
    </xdr:from>
    <xdr:to>
      <xdr:col>18</xdr:col>
      <xdr:colOff>77882</xdr:colOff>
      <xdr:row>35</xdr:row>
      <xdr:rowOff>47626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2804E51F-11BF-4984-819F-1B694571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154642</xdr:colOff>
      <xdr:row>19</xdr:row>
      <xdr:rowOff>104775</xdr:rowOff>
    </xdr:from>
    <xdr:to>
      <xdr:col>26</xdr:col>
      <xdr:colOff>659466</xdr:colOff>
      <xdr:row>35</xdr:row>
      <xdr:rowOff>47625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8B9BFD81-A181-498E-B597-E905C71B5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56029</xdr:colOff>
      <xdr:row>36</xdr:row>
      <xdr:rowOff>22411</xdr:rowOff>
    </xdr:from>
    <xdr:to>
      <xdr:col>8</xdr:col>
      <xdr:colOff>549647</xdr:colOff>
      <xdr:row>51</xdr:row>
      <xdr:rowOff>155761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968FEB4E-96D2-44E8-B174-F600AF842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11206</xdr:colOff>
      <xdr:row>36</xdr:row>
      <xdr:rowOff>11206</xdr:rowOff>
    </xdr:from>
    <xdr:to>
      <xdr:col>18</xdr:col>
      <xdr:colOff>90207</xdr:colOff>
      <xdr:row>51</xdr:row>
      <xdr:rowOff>144556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EFB4919D-D181-43BE-8B85-CA6503C0B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168089</xdr:colOff>
      <xdr:row>36</xdr:row>
      <xdr:rowOff>11206</xdr:rowOff>
    </xdr:from>
    <xdr:to>
      <xdr:col>26</xdr:col>
      <xdr:colOff>672913</xdr:colOff>
      <xdr:row>51</xdr:row>
      <xdr:rowOff>144556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9AC660A6-356B-453D-A897-6B2CE5FA5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18491</xdr:rowOff>
    </xdr:from>
    <xdr:to>
      <xdr:col>7</xdr:col>
      <xdr:colOff>470647</xdr:colOff>
      <xdr:row>33</xdr:row>
      <xdr:rowOff>100853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3FF468F-C9C4-4030-9AFA-4C45645DF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45387</xdr:colOff>
      <xdr:row>19</xdr:row>
      <xdr:rowOff>26335</xdr:rowOff>
    </xdr:from>
    <xdr:to>
      <xdr:col>15</xdr:col>
      <xdr:colOff>470647</xdr:colOff>
      <xdr:row>33</xdr:row>
      <xdr:rowOff>78442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AAC345DA-2EC4-4E57-876D-A3123F54E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87406</xdr:colOff>
      <xdr:row>19</xdr:row>
      <xdr:rowOff>15128</xdr:rowOff>
    </xdr:from>
    <xdr:to>
      <xdr:col>23</xdr:col>
      <xdr:colOff>549088</xdr:colOff>
      <xdr:row>33</xdr:row>
      <xdr:rowOff>78441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DC6042BA-BFDC-48D8-B4D9-1232FB8DA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123265</xdr:colOff>
      <xdr:row>34</xdr:row>
      <xdr:rowOff>89647</xdr:rowOff>
    </xdr:from>
    <xdr:to>
      <xdr:col>7</xdr:col>
      <xdr:colOff>448235</xdr:colOff>
      <xdr:row>47</xdr:row>
      <xdr:rowOff>67236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22951F26-DAE8-4283-B652-D4000B224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56031</xdr:colOff>
      <xdr:row>34</xdr:row>
      <xdr:rowOff>67236</xdr:rowOff>
    </xdr:from>
    <xdr:to>
      <xdr:col>15</xdr:col>
      <xdr:colOff>560295</xdr:colOff>
      <xdr:row>47</xdr:row>
      <xdr:rowOff>78442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3E7BB9A3-7DF6-4E51-83F1-EAC07FABE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145677</xdr:colOff>
      <xdr:row>34</xdr:row>
      <xdr:rowOff>67235</xdr:rowOff>
    </xdr:from>
    <xdr:to>
      <xdr:col>23</xdr:col>
      <xdr:colOff>537883</xdr:colOff>
      <xdr:row>47</xdr:row>
      <xdr:rowOff>100852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0556A6F7-220A-4E2A-B949-4570BFDF6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19</xdr:row>
      <xdr:rowOff>85726</xdr:rowOff>
    </xdr:from>
    <xdr:to>
      <xdr:col>8</xdr:col>
      <xdr:colOff>537882</xdr:colOff>
      <xdr:row>35</xdr:row>
      <xdr:rowOff>28576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FE82591-4F7E-47A2-8E63-A7808599A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605680</xdr:colOff>
      <xdr:row>19</xdr:row>
      <xdr:rowOff>104776</xdr:rowOff>
    </xdr:from>
    <xdr:to>
      <xdr:col>18</xdr:col>
      <xdr:colOff>77882</xdr:colOff>
      <xdr:row>35</xdr:row>
      <xdr:rowOff>47626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6C7FDA94-2F0F-4677-BD38-00451B21F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154642</xdr:colOff>
      <xdr:row>19</xdr:row>
      <xdr:rowOff>104775</xdr:rowOff>
    </xdr:from>
    <xdr:to>
      <xdr:col>26</xdr:col>
      <xdr:colOff>659466</xdr:colOff>
      <xdr:row>35</xdr:row>
      <xdr:rowOff>47625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415B559-BEAE-440D-81BF-32E05CA10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56029</xdr:colOff>
      <xdr:row>36</xdr:row>
      <xdr:rowOff>22411</xdr:rowOff>
    </xdr:from>
    <xdr:to>
      <xdr:col>8</xdr:col>
      <xdr:colOff>549647</xdr:colOff>
      <xdr:row>51</xdr:row>
      <xdr:rowOff>155761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30ADA2E4-2650-4CF4-8A96-3A08D6490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11206</xdr:colOff>
      <xdr:row>36</xdr:row>
      <xdr:rowOff>11206</xdr:rowOff>
    </xdr:from>
    <xdr:to>
      <xdr:col>18</xdr:col>
      <xdr:colOff>90207</xdr:colOff>
      <xdr:row>51</xdr:row>
      <xdr:rowOff>144556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468FAB76-3F7C-4E4D-AF01-663EB1432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168089</xdr:colOff>
      <xdr:row>36</xdr:row>
      <xdr:rowOff>11206</xdr:rowOff>
    </xdr:from>
    <xdr:to>
      <xdr:col>26</xdr:col>
      <xdr:colOff>672913</xdr:colOff>
      <xdr:row>51</xdr:row>
      <xdr:rowOff>144556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7DFA08B7-FCD0-4ADE-927E-522282254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A937-C3A6-4813-913E-74E67796501A}">
  <sheetPr>
    <tabColor rgb="FF00B050"/>
  </sheetPr>
  <dimension ref="A1:X19"/>
  <sheetViews>
    <sheetView topLeftCell="A4" zoomScaleNormal="100" workbookViewId="0">
      <selection activeCell="Q19" sqref="Q19"/>
    </sheetView>
  </sheetViews>
  <sheetFormatPr defaultColWidth="9" defaultRowHeight="17.25"/>
  <cols>
    <col min="1" max="1" width="12" style="1" customWidth="1"/>
    <col min="2" max="3" width="9.85546875" style="1" bestFit="1" customWidth="1"/>
    <col min="4" max="5" width="10.140625" style="1" bestFit="1" customWidth="1"/>
    <col min="6" max="7" width="11.28515625" style="1" bestFit="1" customWidth="1"/>
    <col min="8" max="8" width="10.140625" style="1" bestFit="1" customWidth="1"/>
    <col min="9" max="9" width="9.28515625" style="1" bestFit="1" customWidth="1"/>
    <col min="10" max="10" width="9.85546875" style="1" bestFit="1" customWidth="1"/>
    <col min="11" max="11" width="10" style="1" bestFit="1" customWidth="1"/>
    <col min="12" max="12" width="10.140625" style="1" bestFit="1" customWidth="1"/>
    <col min="13" max="13" width="9.28515625" style="1" bestFit="1" customWidth="1"/>
    <col min="14" max="14" width="11.42578125" style="1" bestFit="1" customWidth="1"/>
    <col min="15" max="15" width="10" style="1" bestFit="1" customWidth="1"/>
    <col min="16" max="16" width="9" style="1" bestFit="1" customWidth="1"/>
    <col min="17" max="17" width="9.28515625" style="1" bestFit="1" customWidth="1"/>
    <col min="18" max="18" width="9" style="1" bestFit="1" customWidth="1"/>
    <col min="19" max="19" width="10.140625" style="1" bestFit="1" customWidth="1"/>
    <col min="20" max="20" width="11.5703125" style="1" customWidth="1"/>
    <col min="21" max="21" width="9.28515625" style="1" bestFit="1" customWidth="1"/>
    <col min="22" max="22" width="9.85546875" style="1" bestFit="1" customWidth="1"/>
    <col min="23" max="23" width="11.5703125" style="1" bestFit="1" customWidth="1"/>
    <col min="24" max="24" width="10.5703125" style="1" customWidth="1"/>
    <col min="25" max="16384" width="9" style="1"/>
  </cols>
  <sheetData>
    <row r="1" spans="1:24" ht="24.75" customHeight="1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72" t="s">
        <v>31</v>
      </c>
      <c r="S2" s="73"/>
      <c r="T2" s="73"/>
      <c r="U2" s="73"/>
      <c r="V2" s="76" t="s">
        <v>30</v>
      </c>
      <c r="W2" s="77"/>
      <c r="X2" s="78"/>
    </row>
    <row r="3" spans="1:24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74"/>
      <c r="S3" s="75"/>
      <c r="T3" s="75"/>
      <c r="U3" s="75"/>
      <c r="V3" s="79"/>
      <c r="W3" s="80"/>
      <c r="X3" s="81"/>
    </row>
    <row r="4" spans="1:24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26</v>
      </c>
      <c r="S4" s="5" t="s">
        <v>7</v>
      </c>
      <c r="T4" s="6" t="s">
        <v>8</v>
      </c>
      <c r="U4" s="6" t="s">
        <v>8</v>
      </c>
      <c r="V4" s="54" t="s">
        <v>26</v>
      </c>
      <c r="W4" s="56" t="s">
        <v>7</v>
      </c>
      <c r="X4" s="58" t="s">
        <v>8</v>
      </c>
    </row>
    <row r="5" spans="1:24" ht="25.5" customHeight="1" thickBot="1">
      <c r="A5" s="53"/>
      <c r="B5" s="60" t="s">
        <v>29</v>
      </c>
      <c r="C5" s="61"/>
      <c r="D5" s="61"/>
      <c r="E5" s="9" t="s">
        <v>23</v>
      </c>
      <c r="F5" s="60" t="s">
        <v>29</v>
      </c>
      <c r="G5" s="61"/>
      <c r="H5" s="61"/>
      <c r="I5" s="10" t="s">
        <v>23</v>
      </c>
      <c r="J5" s="60" t="s">
        <v>29</v>
      </c>
      <c r="K5" s="61"/>
      <c r="L5" s="61"/>
      <c r="M5" s="10" t="s">
        <v>23</v>
      </c>
      <c r="N5" s="60" t="s">
        <v>29</v>
      </c>
      <c r="O5" s="61"/>
      <c r="P5" s="61"/>
      <c r="Q5" s="10" t="s">
        <v>23</v>
      </c>
      <c r="R5" s="11"/>
      <c r="S5" s="62" t="s">
        <v>29</v>
      </c>
      <c r="T5" s="60"/>
      <c r="U5" s="12" t="s">
        <v>23</v>
      </c>
      <c r="V5" s="55"/>
      <c r="W5" s="57"/>
      <c r="X5" s="59"/>
    </row>
    <row r="6" spans="1:24" ht="25.5" customHeight="1">
      <c r="A6" s="13" t="s">
        <v>9</v>
      </c>
      <c r="B6" s="14">
        <v>3919.83</v>
      </c>
      <c r="C6" s="15">
        <v>5590.96</v>
      </c>
      <c r="D6" s="15">
        <v>8229.58</v>
      </c>
      <c r="E6" s="16">
        <v>288</v>
      </c>
      <c r="F6" s="14">
        <v>9787.83</v>
      </c>
      <c r="G6" s="17">
        <v>10437.34</v>
      </c>
      <c r="H6" s="17">
        <v>3619.09</v>
      </c>
      <c r="I6" s="18">
        <v>128.6</v>
      </c>
      <c r="J6" s="19">
        <v>882.75</v>
      </c>
      <c r="K6" s="15">
        <v>8875.65</v>
      </c>
      <c r="L6" s="15">
        <v>3274.84</v>
      </c>
      <c r="M6" s="16">
        <v>119</v>
      </c>
      <c r="N6" s="14">
        <v>4309.2</v>
      </c>
      <c r="O6" s="15">
        <v>3440.56</v>
      </c>
      <c r="P6" s="15">
        <v>1502.79</v>
      </c>
      <c r="Q6" s="16">
        <v>53.4</v>
      </c>
      <c r="R6" s="41"/>
      <c r="S6" s="15"/>
      <c r="T6" s="15"/>
      <c r="U6" s="16">
        <v>0</v>
      </c>
      <c r="V6" s="34">
        <f>+B6+F6+J6+N6+R6</f>
        <v>18899.61</v>
      </c>
      <c r="W6" s="35">
        <f>+C6+G6+K6+O6+S6</f>
        <v>28344.51</v>
      </c>
      <c r="X6" s="36">
        <f>+D6+H6+L6+P6+T6</f>
        <v>16626.3</v>
      </c>
    </row>
    <row r="7" spans="1:24" ht="25.5" customHeight="1">
      <c r="A7" s="20" t="s">
        <v>10</v>
      </c>
      <c r="B7" s="21">
        <v>6001.42</v>
      </c>
      <c r="C7" s="22">
        <v>6323.91</v>
      </c>
      <c r="D7" s="22">
        <v>3509.39</v>
      </c>
      <c r="E7" s="23">
        <v>127</v>
      </c>
      <c r="F7" s="21">
        <v>8784.73</v>
      </c>
      <c r="G7" s="24">
        <v>14559.99</v>
      </c>
      <c r="H7" s="24">
        <v>4461.78</v>
      </c>
      <c r="I7" s="25">
        <v>158.19999999999999</v>
      </c>
      <c r="J7" s="26">
        <v>1112.8</v>
      </c>
      <c r="K7" s="22">
        <v>8875.65</v>
      </c>
      <c r="L7" s="22">
        <v>3743.93</v>
      </c>
      <c r="M7" s="23">
        <v>135</v>
      </c>
      <c r="N7" s="21">
        <v>3474.8</v>
      </c>
      <c r="O7" s="22">
        <v>3937.64</v>
      </c>
      <c r="P7" s="22">
        <v>953.28</v>
      </c>
      <c r="Q7" s="23">
        <v>33.799999999999997</v>
      </c>
      <c r="R7" s="41"/>
      <c r="S7" s="22"/>
      <c r="T7" s="22"/>
      <c r="U7" s="23"/>
      <c r="V7" s="34">
        <f t="shared" ref="V7:V17" si="0">+B7+F7+J7+N7+R7</f>
        <v>19373.75</v>
      </c>
      <c r="W7" s="35">
        <f t="shared" ref="W7:W17" si="1">+C7+G7+K7+O7+S7</f>
        <v>33697.19</v>
      </c>
      <c r="X7" s="36">
        <f t="shared" ref="X7:X17" si="2">+D7+H7+L7+P7+T7</f>
        <v>12668.380000000001</v>
      </c>
    </row>
    <row r="8" spans="1:24" ht="25.5" customHeight="1">
      <c r="A8" s="20" t="s">
        <v>11</v>
      </c>
      <c r="B8" s="21">
        <v>4945.97</v>
      </c>
      <c r="C8" s="22">
        <v>3480.07</v>
      </c>
      <c r="D8" s="22">
        <v>3333.48</v>
      </c>
      <c r="E8" s="23">
        <v>121</v>
      </c>
      <c r="F8" s="21">
        <v>6014.78</v>
      </c>
      <c r="G8" s="24">
        <v>20044.36</v>
      </c>
      <c r="H8" s="24">
        <v>7746.39</v>
      </c>
      <c r="I8" s="25">
        <v>270.89999999999998</v>
      </c>
      <c r="J8" s="26">
        <v>663.4</v>
      </c>
      <c r="K8" s="22">
        <v>8846.23</v>
      </c>
      <c r="L8" s="22">
        <v>3743.93</v>
      </c>
      <c r="M8" s="23">
        <v>135</v>
      </c>
      <c r="N8" s="21">
        <v>2214.8000000000002</v>
      </c>
      <c r="O8" s="22">
        <v>2925.87</v>
      </c>
      <c r="P8" s="22">
        <v>717.74</v>
      </c>
      <c r="Q8" s="23">
        <v>25.1</v>
      </c>
      <c r="R8" s="41"/>
      <c r="S8" s="22"/>
      <c r="T8" s="22"/>
      <c r="U8" s="23"/>
      <c r="V8" s="34">
        <f t="shared" si="0"/>
        <v>13838.95</v>
      </c>
      <c r="W8" s="35">
        <f t="shared" si="1"/>
        <v>35296.53</v>
      </c>
      <c r="X8" s="36">
        <f t="shared" si="2"/>
        <v>15541.54</v>
      </c>
    </row>
    <row r="9" spans="1:24" ht="25.5" customHeight="1">
      <c r="A9" s="20" t="s">
        <v>12</v>
      </c>
      <c r="B9" s="21">
        <v>4125.0600000000004</v>
      </c>
      <c r="C9" s="22">
        <v>4037.11</v>
      </c>
      <c r="D9" s="22"/>
      <c r="E9" s="23"/>
      <c r="F9" s="21">
        <v>8056.13</v>
      </c>
      <c r="G9" s="24">
        <v>20302.32</v>
      </c>
      <c r="H9" s="24"/>
      <c r="I9" s="25"/>
      <c r="J9" s="26">
        <v>950.16</v>
      </c>
      <c r="K9" s="22">
        <v>7907.09</v>
      </c>
      <c r="L9" s="22"/>
      <c r="M9" s="23"/>
      <c r="N9" s="21">
        <v>3497.2</v>
      </c>
      <c r="O9" s="22">
        <v>3844.91</v>
      </c>
      <c r="P9" s="22"/>
      <c r="Q9" s="23"/>
      <c r="R9" s="21"/>
      <c r="S9" s="22"/>
      <c r="T9" s="22"/>
      <c r="U9" s="23"/>
      <c r="V9" s="34">
        <f t="shared" si="0"/>
        <v>16628.55</v>
      </c>
      <c r="W9" s="35">
        <f t="shared" si="1"/>
        <v>36091.43</v>
      </c>
      <c r="X9" s="36">
        <f t="shared" si="2"/>
        <v>0</v>
      </c>
    </row>
    <row r="10" spans="1:24" ht="25.5" customHeight="1">
      <c r="A10" s="20" t="s">
        <v>13</v>
      </c>
      <c r="B10" s="21">
        <v>2981.66</v>
      </c>
      <c r="C10" s="22">
        <v>19527.5</v>
      </c>
      <c r="D10" s="22"/>
      <c r="E10" s="23"/>
      <c r="F10" s="21">
        <v>8051.45</v>
      </c>
      <c r="G10" s="24">
        <v>28506.48</v>
      </c>
      <c r="H10" s="24"/>
      <c r="I10" s="25"/>
      <c r="J10" s="26">
        <v>995.1</v>
      </c>
      <c r="K10" s="22">
        <v>6880.96</v>
      </c>
      <c r="L10" s="22"/>
      <c r="M10" s="23"/>
      <c r="N10" s="21">
        <v>2942.8</v>
      </c>
      <c r="O10" s="22">
        <v>3271.24</v>
      </c>
      <c r="P10" s="22"/>
      <c r="Q10" s="23"/>
      <c r="R10" s="21"/>
      <c r="S10" s="22"/>
      <c r="T10" s="22"/>
      <c r="U10" s="23"/>
      <c r="V10" s="34">
        <f t="shared" si="0"/>
        <v>14971.010000000002</v>
      </c>
      <c r="W10" s="35">
        <f t="shared" si="1"/>
        <v>58186.179999999993</v>
      </c>
      <c r="X10" s="36">
        <f t="shared" si="2"/>
        <v>0</v>
      </c>
    </row>
    <row r="11" spans="1:24" ht="25.5" customHeight="1">
      <c r="A11" s="20" t="s">
        <v>14</v>
      </c>
      <c r="B11" s="21">
        <v>4066.43</v>
      </c>
      <c r="C11" s="22">
        <v>28972.93</v>
      </c>
      <c r="D11" s="22"/>
      <c r="E11" s="23"/>
      <c r="F11" s="21">
        <v>14655.6</v>
      </c>
      <c r="G11" s="24">
        <v>23729.55</v>
      </c>
      <c r="H11" s="24"/>
      <c r="I11" s="25"/>
      <c r="J11" s="26">
        <v>1206.96</v>
      </c>
      <c r="K11" s="22">
        <v>7350.04</v>
      </c>
      <c r="L11" s="22"/>
      <c r="M11" s="23"/>
      <c r="N11" s="21">
        <v>4989.6000000000004</v>
      </c>
      <c r="O11" s="22">
        <v>3242.48</v>
      </c>
      <c r="P11" s="22"/>
      <c r="Q11" s="23"/>
      <c r="R11" s="21"/>
      <c r="S11" s="22"/>
      <c r="T11" s="22"/>
      <c r="U11" s="23"/>
      <c r="V11" s="34">
        <f t="shared" si="0"/>
        <v>24918.589999999997</v>
      </c>
      <c r="W11" s="35">
        <f t="shared" si="1"/>
        <v>63295</v>
      </c>
      <c r="X11" s="36">
        <f t="shared" si="2"/>
        <v>0</v>
      </c>
    </row>
    <row r="12" spans="1:24" ht="25.5" customHeight="1">
      <c r="A12" s="20" t="s">
        <v>15</v>
      </c>
      <c r="B12" s="21">
        <v>5561.65</v>
      </c>
      <c r="C12" s="22">
        <v>7055.46</v>
      </c>
      <c r="D12" s="22"/>
      <c r="E12" s="23"/>
      <c r="F12" s="21">
        <v>24002.91</v>
      </c>
      <c r="G12" s="24">
        <v>21511.71</v>
      </c>
      <c r="H12" s="24"/>
      <c r="I12" s="25"/>
      <c r="J12" s="26">
        <v>663.4</v>
      </c>
      <c r="K12" s="22">
        <v>6316.06</v>
      </c>
      <c r="L12" s="22"/>
      <c r="M12" s="23"/>
      <c r="N12" s="21">
        <v>6386.8</v>
      </c>
      <c r="O12" s="22">
        <v>695.02</v>
      </c>
      <c r="P12" s="22"/>
      <c r="Q12" s="23"/>
      <c r="R12" s="21"/>
      <c r="S12" s="22"/>
      <c r="T12" s="22"/>
      <c r="U12" s="23"/>
      <c r="V12" s="34">
        <f t="shared" si="0"/>
        <v>36614.76</v>
      </c>
      <c r="W12" s="35">
        <f t="shared" si="1"/>
        <v>35578.249999999993</v>
      </c>
      <c r="X12" s="36">
        <f t="shared" si="2"/>
        <v>0</v>
      </c>
    </row>
    <row r="13" spans="1:24" ht="25.5" customHeight="1">
      <c r="A13" s="20" t="s">
        <v>16</v>
      </c>
      <c r="B13" s="21">
        <v>6558.46</v>
      </c>
      <c r="C13" s="22">
        <v>3273.15</v>
      </c>
      <c r="D13" s="22"/>
      <c r="E13" s="23"/>
      <c r="F13" s="21">
        <v>19170.38</v>
      </c>
      <c r="G13" s="24">
        <v>29024.06</v>
      </c>
      <c r="H13" s="24"/>
      <c r="I13" s="25"/>
      <c r="J13" s="26">
        <v>882.75</v>
      </c>
      <c r="K13" s="22">
        <v>5747.29</v>
      </c>
      <c r="L13" s="22"/>
      <c r="M13" s="23"/>
      <c r="N13" s="21">
        <v>3623.3</v>
      </c>
      <c r="O13" s="22">
        <v>407.91</v>
      </c>
      <c r="P13" s="22"/>
      <c r="Q13" s="23"/>
      <c r="R13" s="21"/>
      <c r="S13" s="22"/>
      <c r="T13" s="22"/>
      <c r="U13" s="23"/>
      <c r="V13" s="34">
        <f t="shared" si="0"/>
        <v>30234.89</v>
      </c>
      <c r="W13" s="35">
        <f t="shared" si="1"/>
        <v>38452.410000000003</v>
      </c>
      <c r="X13" s="36">
        <f t="shared" si="2"/>
        <v>0</v>
      </c>
    </row>
    <row r="14" spans="1:24" ht="25.5" customHeight="1">
      <c r="A14" s="20" t="s">
        <v>17</v>
      </c>
      <c r="B14" s="21">
        <v>5297.78</v>
      </c>
      <c r="C14" s="22">
        <v>10104.81</v>
      </c>
      <c r="D14" s="22"/>
      <c r="E14" s="23"/>
      <c r="F14" s="21">
        <v>13443.39</v>
      </c>
      <c r="G14" s="24">
        <v>12007.52</v>
      </c>
      <c r="H14" s="24"/>
      <c r="I14" s="25"/>
      <c r="J14" s="26">
        <v>577.79999999999995</v>
      </c>
      <c r="K14" s="22">
        <v>6173.87</v>
      </c>
      <c r="L14" s="22"/>
      <c r="M14" s="23"/>
      <c r="N14" s="21">
        <v>5848.61</v>
      </c>
      <c r="O14" s="22">
        <v>95.25</v>
      </c>
      <c r="P14" s="22"/>
      <c r="Q14" s="23"/>
      <c r="R14" s="21"/>
      <c r="S14" s="22"/>
      <c r="T14" s="22"/>
      <c r="U14" s="23"/>
      <c r="V14" s="34">
        <f t="shared" si="0"/>
        <v>25167.579999999998</v>
      </c>
      <c r="W14" s="35">
        <f t="shared" si="1"/>
        <v>28381.45</v>
      </c>
      <c r="X14" s="36">
        <f t="shared" si="2"/>
        <v>0</v>
      </c>
    </row>
    <row r="15" spans="1:24" ht="25.5" customHeight="1">
      <c r="A15" s="20" t="s">
        <v>18</v>
      </c>
      <c r="B15" s="21">
        <v>7115.5</v>
      </c>
      <c r="C15" s="22">
        <v>2666.44</v>
      </c>
      <c r="D15" s="22"/>
      <c r="E15" s="23"/>
      <c r="F15" s="21">
        <v>10488.26</v>
      </c>
      <c r="G15" s="24">
        <v>11861.23</v>
      </c>
      <c r="H15" s="24"/>
      <c r="I15" s="25"/>
      <c r="J15" s="26">
        <v>995.1</v>
      </c>
      <c r="K15" s="22">
        <v>6705.05</v>
      </c>
      <c r="L15" s="22"/>
      <c r="M15" s="23"/>
      <c r="N15" s="21">
        <v>1594.72</v>
      </c>
      <c r="O15" s="22">
        <v>2516.9</v>
      </c>
      <c r="P15" s="22"/>
      <c r="Q15" s="23"/>
      <c r="R15" s="21"/>
      <c r="S15" s="22"/>
      <c r="T15" s="22"/>
      <c r="U15" s="23"/>
      <c r="V15" s="34">
        <f t="shared" si="0"/>
        <v>20193.580000000002</v>
      </c>
      <c r="W15" s="35">
        <f t="shared" si="1"/>
        <v>23749.620000000003</v>
      </c>
      <c r="X15" s="36">
        <f t="shared" si="2"/>
        <v>0</v>
      </c>
    </row>
    <row r="16" spans="1:24" ht="25.5" customHeight="1">
      <c r="A16" s="20" t="s">
        <v>19</v>
      </c>
      <c r="B16" s="21">
        <v>6675.73</v>
      </c>
      <c r="C16" s="22">
        <v>535</v>
      </c>
      <c r="D16" s="22"/>
      <c r="E16" s="23"/>
      <c r="F16" s="21">
        <v>6981.68</v>
      </c>
      <c r="G16" s="24">
        <v>2641.16</v>
      </c>
      <c r="H16" s="24"/>
      <c r="I16" s="25"/>
      <c r="J16" s="26">
        <v>3743.93</v>
      </c>
      <c r="K16" s="22">
        <v>6763.68</v>
      </c>
      <c r="L16" s="22"/>
      <c r="M16" s="23"/>
      <c r="N16" s="21">
        <v>2099.9499999999998</v>
      </c>
      <c r="O16" s="22">
        <v>1630.49</v>
      </c>
      <c r="P16" s="22"/>
      <c r="Q16" s="23"/>
      <c r="R16" s="21"/>
      <c r="S16" s="22"/>
      <c r="T16" s="22"/>
      <c r="U16" s="23"/>
      <c r="V16" s="34">
        <f t="shared" si="0"/>
        <v>19501.29</v>
      </c>
      <c r="W16" s="35">
        <f t="shared" si="1"/>
        <v>11570.33</v>
      </c>
      <c r="X16" s="36">
        <f t="shared" si="2"/>
        <v>0</v>
      </c>
    </row>
    <row r="17" spans="1:24" ht="25.5" customHeight="1" thickBot="1">
      <c r="A17" s="27" t="s">
        <v>20</v>
      </c>
      <c r="B17" s="28">
        <v>4652.79</v>
      </c>
      <c r="C17" s="29">
        <v>3480.07</v>
      </c>
      <c r="D17" s="29"/>
      <c r="E17" s="30"/>
      <c r="F17" s="28">
        <v>8241.42</v>
      </c>
      <c r="G17" s="31">
        <v>5835.69</v>
      </c>
      <c r="H17" s="31"/>
      <c r="I17" s="32"/>
      <c r="J17" s="33">
        <v>7877.77</v>
      </c>
      <c r="K17" s="29">
        <v>5473.69</v>
      </c>
      <c r="L17" s="29"/>
      <c r="M17" s="30"/>
      <c r="N17" s="28">
        <v>3606.16</v>
      </c>
      <c r="O17" s="29">
        <v>1836.85</v>
      </c>
      <c r="P17" s="29"/>
      <c r="Q17" s="30"/>
      <c r="R17" s="28"/>
      <c r="S17" s="29"/>
      <c r="T17" s="29"/>
      <c r="U17" s="30"/>
      <c r="V17" s="34">
        <f t="shared" si="0"/>
        <v>24378.14</v>
      </c>
      <c r="W17" s="35">
        <f t="shared" si="1"/>
        <v>16626.3</v>
      </c>
      <c r="X17" s="36">
        <f t="shared" si="2"/>
        <v>0</v>
      </c>
    </row>
    <row r="18" spans="1:24" s="2" customFormat="1" ht="24" customHeight="1" thickBot="1">
      <c r="A18" s="40" t="s">
        <v>5</v>
      </c>
      <c r="B18" s="39">
        <f>SUM(B6:B17)</f>
        <v>61902.280000000006</v>
      </c>
      <c r="C18" s="39">
        <f t="shared" ref="C18:X18" si="3">SUM(C6:C17)</f>
        <v>95047.410000000018</v>
      </c>
      <c r="D18" s="39">
        <f>SUM(D6:D17)</f>
        <v>15072.449999999999</v>
      </c>
      <c r="E18" s="39">
        <f>SUM(E6:E17)</f>
        <v>536</v>
      </c>
      <c r="F18" s="39">
        <f t="shared" si="3"/>
        <v>137678.56</v>
      </c>
      <c r="G18" s="39">
        <f t="shared" si="3"/>
        <v>200461.41</v>
      </c>
      <c r="H18" s="39">
        <f>SUM(H6:H17)</f>
        <v>15827.26</v>
      </c>
      <c r="I18" s="39">
        <f>SUM(I6:I17)</f>
        <v>557.69999999999993</v>
      </c>
      <c r="J18" s="39">
        <f t="shared" si="3"/>
        <v>20551.919999999998</v>
      </c>
      <c r="K18" s="39">
        <f t="shared" si="3"/>
        <v>85915.260000000009</v>
      </c>
      <c r="L18" s="39">
        <f>SUM(L6:L17)</f>
        <v>10762.7</v>
      </c>
      <c r="M18" s="39">
        <f>SUM(M6:M17)</f>
        <v>389</v>
      </c>
      <c r="N18" s="39">
        <f t="shared" si="3"/>
        <v>44587.94</v>
      </c>
      <c r="O18" s="39">
        <f t="shared" si="3"/>
        <v>27845.120000000003</v>
      </c>
      <c r="P18" s="39">
        <f>SUM(P6:P17)</f>
        <v>3173.8099999999995</v>
      </c>
      <c r="Q18" s="39">
        <f>SUM(Q6:Q17)</f>
        <v>112.29999999999998</v>
      </c>
      <c r="R18" s="39">
        <f>SUM(R6:R17)</f>
        <v>0</v>
      </c>
      <c r="S18" s="39">
        <f t="shared" si="3"/>
        <v>0</v>
      </c>
      <c r="T18" s="39">
        <f t="shared" si="3"/>
        <v>0</v>
      </c>
      <c r="U18" s="39">
        <f t="shared" si="3"/>
        <v>0</v>
      </c>
      <c r="V18" s="39"/>
      <c r="W18" s="39">
        <f t="shared" si="3"/>
        <v>409269.2</v>
      </c>
      <c r="X18" s="39">
        <f t="shared" si="3"/>
        <v>44836.22</v>
      </c>
    </row>
    <row r="19" spans="1:24" ht="21.75">
      <c r="A19" s="3"/>
      <c r="B19" s="3"/>
    </row>
  </sheetData>
  <mergeCells count="17">
    <mergeCell ref="A1:X1"/>
    <mergeCell ref="A2:A3"/>
    <mergeCell ref="B2:E3"/>
    <mergeCell ref="F2:I3"/>
    <mergeCell ref="J2:M3"/>
    <mergeCell ref="N2:Q3"/>
    <mergeCell ref="R2:U3"/>
    <mergeCell ref="V2:X3"/>
    <mergeCell ref="A4:A5"/>
    <mergeCell ref="V4:V5"/>
    <mergeCell ref="W4:W5"/>
    <mergeCell ref="X4:X5"/>
    <mergeCell ref="B5:D5"/>
    <mergeCell ref="F5:H5"/>
    <mergeCell ref="J5:L5"/>
    <mergeCell ref="N5:P5"/>
    <mergeCell ref="S5:T5"/>
  </mergeCells>
  <pageMargins left="0.43307086614173229" right="3.937007874015748E-2" top="0.55118110236220474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8582-3279-4D0C-B6CB-F703C569E6D4}">
  <sheetPr>
    <tabColor rgb="FFFFFF00"/>
  </sheetPr>
  <dimension ref="A1:AA19"/>
  <sheetViews>
    <sheetView topLeftCell="H16" zoomScaleNormal="100" workbookViewId="0">
      <selection activeCell="AA8" sqref="AA8"/>
    </sheetView>
  </sheetViews>
  <sheetFormatPr defaultColWidth="9" defaultRowHeight="17.25"/>
  <cols>
    <col min="1" max="1" width="12" style="1" customWidth="1"/>
    <col min="2" max="4" width="11.28515625" style="1" bestFit="1" customWidth="1"/>
    <col min="5" max="5" width="10.140625" style="1" bestFit="1" customWidth="1"/>
    <col min="6" max="7" width="13.140625" style="1" bestFit="1" customWidth="1"/>
    <col min="8" max="8" width="11.28515625" style="1" bestFit="1" customWidth="1"/>
    <col min="9" max="9" width="10.140625" style="1" bestFit="1" customWidth="1"/>
    <col min="10" max="11" width="11.28515625" style="1" bestFit="1" customWidth="1"/>
    <col min="12" max="12" width="10.140625" style="1" bestFit="1" customWidth="1"/>
    <col min="13" max="13" width="9.28515625" style="1" bestFit="1" customWidth="1"/>
    <col min="14" max="14" width="13.140625" style="1" bestFit="1" customWidth="1"/>
    <col min="15" max="15" width="11.28515625" style="1" bestFit="1" customWidth="1"/>
    <col min="16" max="17" width="10.140625" style="1" bestFit="1" customWidth="1"/>
    <col min="18" max="19" width="11.28515625" style="1" bestFit="1" customWidth="1"/>
    <col min="20" max="20" width="10.140625" style="1" bestFit="1" customWidth="1"/>
    <col min="21" max="22" width="11.28515625" style="1" bestFit="1" customWidth="1"/>
    <col min="23" max="23" width="11.5703125" style="1" customWidth="1"/>
    <col min="24" max="24" width="9.28515625" style="1" bestFit="1" customWidth="1"/>
    <col min="25" max="25" width="9.85546875" style="1" bestFit="1" customWidth="1"/>
    <col min="26" max="26" width="13.140625" style="1" bestFit="1" customWidth="1"/>
    <col min="27" max="27" width="11.28515625" style="1" bestFit="1" customWidth="1"/>
    <col min="28" max="16384" width="9" style="1"/>
  </cols>
  <sheetData>
    <row r="1" spans="1:27" ht="24.75" customHeight="1" thickBot="1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66" t="s">
        <v>4</v>
      </c>
      <c r="S2" s="67"/>
      <c r="T2" s="68"/>
      <c r="U2" s="72" t="s">
        <v>27</v>
      </c>
      <c r="V2" s="73"/>
      <c r="W2" s="73"/>
      <c r="X2" s="73"/>
      <c r="Y2" s="76" t="s">
        <v>28</v>
      </c>
      <c r="Z2" s="77"/>
      <c r="AA2" s="78"/>
    </row>
    <row r="3" spans="1:27" ht="21.75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82" t="s">
        <v>25</v>
      </c>
      <c r="S3" s="83"/>
      <c r="T3" s="84"/>
      <c r="U3" s="74"/>
      <c r="V3" s="75"/>
      <c r="W3" s="75"/>
      <c r="X3" s="75"/>
      <c r="Y3" s="79"/>
      <c r="Z3" s="80"/>
      <c r="AA3" s="81"/>
    </row>
    <row r="4" spans="1:27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7</v>
      </c>
      <c r="S4" s="6" t="s">
        <v>8</v>
      </c>
      <c r="T4" s="8" t="s">
        <v>8</v>
      </c>
      <c r="U4" s="7" t="s">
        <v>26</v>
      </c>
      <c r="V4" s="5" t="s">
        <v>7</v>
      </c>
      <c r="W4" s="6" t="s">
        <v>8</v>
      </c>
      <c r="X4" s="6" t="s">
        <v>8</v>
      </c>
      <c r="Y4" s="54" t="s">
        <v>26</v>
      </c>
      <c r="Z4" s="56" t="s">
        <v>7</v>
      </c>
      <c r="AA4" s="58" t="s">
        <v>8</v>
      </c>
    </row>
    <row r="5" spans="1:27" ht="25.5" customHeight="1" thickBot="1">
      <c r="A5" s="53"/>
      <c r="B5" s="60" t="s">
        <v>24</v>
      </c>
      <c r="C5" s="61"/>
      <c r="D5" s="61"/>
      <c r="E5" s="9" t="s">
        <v>23</v>
      </c>
      <c r="F5" s="85" t="s">
        <v>24</v>
      </c>
      <c r="G5" s="85"/>
      <c r="H5" s="60"/>
      <c r="I5" s="10" t="s">
        <v>23</v>
      </c>
      <c r="J5" s="62" t="s">
        <v>24</v>
      </c>
      <c r="K5" s="85"/>
      <c r="L5" s="60"/>
      <c r="M5" s="10" t="s">
        <v>23</v>
      </c>
      <c r="N5" s="62" t="s">
        <v>24</v>
      </c>
      <c r="O5" s="85"/>
      <c r="P5" s="60"/>
      <c r="Q5" s="10" t="s">
        <v>23</v>
      </c>
      <c r="R5" s="62" t="s">
        <v>24</v>
      </c>
      <c r="S5" s="60"/>
      <c r="T5" s="10" t="s">
        <v>23</v>
      </c>
      <c r="U5" s="11"/>
      <c r="V5" s="86" t="s">
        <v>24</v>
      </c>
      <c r="W5" s="60"/>
      <c r="X5" s="12" t="s">
        <v>23</v>
      </c>
      <c r="Y5" s="55"/>
      <c r="Z5" s="57"/>
      <c r="AA5" s="59"/>
    </row>
    <row r="6" spans="1:27" ht="25.5" customHeight="1">
      <c r="A6" s="13" t="s">
        <v>9</v>
      </c>
      <c r="B6" s="14">
        <v>42960.71</v>
      </c>
      <c r="C6" s="15">
        <v>66557.33</v>
      </c>
      <c r="D6" s="15">
        <v>73483.13</v>
      </c>
      <c r="E6" s="16">
        <v>15582.4</v>
      </c>
      <c r="F6" s="14">
        <v>146638.99</v>
      </c>
      <c r="G6" s="17">
        <v>195478.88</v>
      </c>
      <c r="H6" s="17">
        <v>160227.98000000001</v>
      </c>
      <c r="I6" s="18">
        <v>33977</v>
      </c>
      <c r="J6" s="19">
        <v>18677.86</v>
      </c>
      <c r="K6" s="15">
        <v>47516.86</v>
      </c>
      <c r="L6" s="15">
        <v>37225.589999999997</v>
      </c>
      <c r="M6" s="16">
        <v>7893.84</v>
      </c>
      <c r="N6" s="14">
        <v>123581.4</v>
      </c>
      <c r="O6" s="15">
        <v>109759.11</v>
      </c>
      <c r="P6" s="15">
        <v>47102.32</v>
      </c>
      <c r="Q6" s="16">
        <v>9988.24</v>
      </c>
      <c r="R6" s="14">
        <v>0</v>
      </c>
      <c r="S6" s="15">
        <v>56615.85</v>
      </c>
      <c r="T6" s="16">
        <v>18096</v>
      </c>
      <c r="U6" s="42">
        <v>9266.7099999999991</v>
      </c>
      <c r="V6" s="15">
        <v>9266.7099999999991</v>
      </c>
      <c r="W6" s="15">
        <v>11349.85</v>
      </c>
      <c r="X6" s="16">
        <v>2512</v>
      </c>
      <c r="Y6" s="34">
        <f>+B6+F6+J6+N6+R6+U6</f>
        <v>341125.67</v>
      </c>
      <c r="Z6" s="35">
        <f t="shared" ref="Z6:Z17" si="0">+C6+G6+K6+O6+R6+V6</f>
        <v>428578.89</v>
      </c>
      <c r="AA6" s="36">
        <f t="shared" ref="AA6:AA17" si="1">+D6+H6+L6+P6+S6+W6</f>
        <v>386004.72</v>
      </c>
    </row>
    <row r="7" spans="1:27" ht="25.5" customHeight="1">
      <c r="A7" s="20" t="s">
        <v>10</v>
      </c>
      <c r="B7" s="21">
        <v>31898.65</v>
      </c>
      <c r="C7" s="22">
        <v>60708.32</v>
      </c>
      <c r="D7" s="22">
        <v>72580.75</v>
      </c>
      <c r="E7" s="23">
        <v>18134.400000000001</v>
      </c>
      <c r="F7" s="21">
        <v>115139.11</v>
      </c>
      <c r="G7" s="24">
        <v>188081.58</v>
      </c>
      <c r="H7" s="24">
        <v>143033.84</v>
      </c>
      <c r="I7" s="25">
        <v>35737.199999999997</v>
      </c>
      <c r="J7" s="26">
        <v>50595.15</v>
      </c>
      <c r="K7" s="22">
        <v>29840.55</v>
      </c>
      <c r="L7" s="22">
        <v>5527.13</v>
      </c>
      <c r="M7" s="23">
        <v>1380.96</v>
      </c>
      <c r="N7" s="21">
        <v>92844</v>
      </c>
      <c r="O7" s="22">
        <v>40365.85</v>
      </c>
      <c r="P7" s="22">
        <v>21646.95</v>
      </c>
      <c r="Q7" s="23">
        <v>5408.52</v>
      </c>
      <c r="R7" s="21">
        <v>49974.6</v>
      </c>
      <c r="S7" s="22">
        <v>60532.67</v>
      </c>
      <c r="T7" s="23">
        <v>19216</v>
      </c>
      <c r="U7" s="42">
        <v>9381.89</v>
      </c>
      <c r="V7" s="22">
        <v>9381.89</v>
      </c>
      <c r="W7" s="22">
        <v>8678.2900000000009</v>
      </c>
      <c r="X7" s="23">
        <v>1931</v>
      </c>
      <c r="Y7" s="34">
        <f>+B7+F7+J7+N7+R7+U7</f>
        <v>349833.4</v>
      </c>
      <c r="Z7" s="35">
        <f t="shared" si="0"/>
        <v>378352.79</v>
      </c>
      <c r="AA7" s="36">
        <f t="shared" si="1"/>
        <v>311999.63</v>
      </c>
    </row>
    <row r="8" spans="1:27" ht="25.5" customHeight="1">
      <c r="A8" s="20" t="s">
        <v>11</v>
      </c>
      <c r="B8" s="21">
        <v>43558.89</v>
      </c>
      <c r="C8" s="22">
        <v>32759.79</v>
      </c>
      <c r="D8" s="22">
        <v>50427.69</v>
      </c>
      <c r="E8" s="23">
        <v>12995.44</v>
      </c>
      <c r="F8" s="21">
        <v>96320.14</v>
      </c>
      <c r="G8" s="24">
        <v>111803.23</v>
      </c>
      <c r="H8" s="24">
        <v>128330.72</v>
      </c>
      <c r="I8" s="25">
        <v>33071.4</v>
      </c>
      <c r="J8" s="26">
        <v>16808.88</v>
      </c>
      <c r="K8" s="22">
        <v>7092.82</v>
      </c>
      <c r="L8" s="22">
        <v>8607.07</v>
      </c>
      <c r="M8" s="23">
        <v>2218.08</v>
      </c>
      <c r="N8" s="21">
        <v>68912.3</v>
      </c>
      <c r="O8" s="22">
        <v>16318.83</v>
      </c>
      <c r="P8" s="22">
        <v>19203.86</v>
      </c>
      <c r="Q8" s="23">
        <v>4948.92</v>
      </c>
      <c r="R8" s="21">
        <v>67023.990000000005</v>
      </c>
      <c r="S8" s="22">
        <v>64287.08</v>
      </c>
      <c r="T8" s="23">
        <v>19800</v>
      </c>
      <c r="U8" s="42">
        <v>9884.08</v>
      </c>
      <c r="V8" s="22">
        <v>9884.08</v>
      </c>
      <c r="W8" s="22">
        <v>8995.56</v>
      </c>
      <c r="X8" s="23">
        <v>2000</v>
      </c>
      <c r="Y8" s="34">
        <f>+B8+F8+J8+N8+R8+U8</f>
        <v>302508.28000000003</v>
      </c>
      <c r="Z8" s="35">
        <f t="shared" si="0"/>
        <v>244882.73999999996</v>
      </c>
      <c r="AA8" s="36">
        <f t="shared" si="1"/>
        <v>279851.98000000004</v>
      </c>
    </row>
    <row r="9" spans="1:27" ht="25.5" customHeight="1">
      <c r="A9" s="20" t="s">
        <v>12</v>
      </c>
      <c r="B9" s="21">
        <v>47530.81</v>
      </c>
      <c r="C9" s="22">
        <v>44551.11</v>
      </c>
      <c r="D9" s="22"/>
      <c r="E9" s="23"/>
      <c r="F9" s="21">
        <v>105837.11</v>
      </c>
      <c r="G9" s="24">
        <v>157645.13</v>
      </c>
      <c r="H9" s="24"/>
      <c r="I9" s="25"/>
      <c r="J9" s="26">
        <v>25446.92</v>
      </c>
      <c r="K9" s="22">
        <v>16336.45</v>
      </c>
      <c r="L9" s="22"/>
      <c r="M9" s="23"/>
      <c r="N9" s="21">
        <v>74643.87</v>
      </c>
      <c r="O9" s="22">
        <v>34950.61</v>
      </c>
      <c r="P9" s="22"/>
      <c r="Q9" s="23"/>
      <c r="R9" s="21">
        <v>58626.32</v>
      </c>
      <c r="S9" s="22"/>
      <c r="T9" s="23"/>
      <c r="U9" s="21">
        <v>9870.24</v>
      </c>
      <c r="V9" s="22">
        <v>9842.6</v>
      </c>
      <c r="W9" s="22"/>
      <c r="X9" s="23"/>
      <c r="Y9" s="34">
        <f>+B9+F9+J9+N9+R9+U9</f>
        <v>321955.26999999996</v>
      </c>
      <c r="Z9" s="35">
        <f t="shared" si="0"/>
        <v>321952.21999999997</v>
      </c>
      <c r="AA9" s="36">
        <f t="shared" si="1"/>
        <v>0</v>
      </c>
    </row>
    <row r="10" spans="1:27" ht="25.5" customHeight="1">
      <c r="A10" s="20" t="s">
        <v>13</v>
      </c>
      <c r="B10" s="21">
        <v>44928.69</v>
      </c>
      <c r="C10" s="22">
        <v>54780.59</v>
      </c>
      <c r="D10" s="22"/>
      <c r="E10" s="23"/>
      <c r="F10" s="21">
        <v>119156.81</v>
      </c>
      <c r="G10" s="24">
        <v>152071.46</v>
      </c>
      <c r="H10" s="24"/>
      <c r="I10" s="25"/>
      <c r="J10" s="26">
        <v>23359.87</v>
      </c>
      <c r="K10" s="22">
        <v>19438.32</v>
      </c>
      <c r="L10" s="22"/>
      <c r="M10" s="23"/>
      <c r="N10" s="21">
        <v>77925.48</v>
      </c>
      <c r="O10" s="22">
        <v>29458.25</v>
      </c>
      <c r="P10" s="22"/>
      <c r="Q10" s="23"/>
      <c r="R10" s="21">
        <v>81447.009999999995</v>
      </c>
      <c r="S10" s="22"/>
      <c r="T10" s="23"/>
      <c r="U10" s="21">
        <v>8736.9</v>
      </c>
      <c r="V10" s="22">
        <v>9331.2199999999993</v>
      </c>
      <c r="W10" s="22"/>
      <c r="X10" s="23"/>
      <c r="Y10" s="34">
        <f t="shared" ref="Y10:Y17" si="2">+B10+F10+J10+N10+R10+U10</f>
        <v>355554.76</v>
      </c>
      <c r="Z10" s="35">
        <f t="shared" si="0"/>
        <v>346526.85</v>
      </c>
      <c r="AA10" s="36">
        <f t="shared" si="1"/>
        <v>0</v>
      </c>
    </row>
    <row r="11" spans="1:27" ht="25.5" customHeight="1">
      <c r="A11" s="20" t="s">
        <v>14</v>
      </c>
      <c r="B11" s="21">
        <v>49896.09</v>
      </c>
      <c r="C11" s="22">
        <v>57168.42</v>
      </c>
      <c r="D11" s="22"/>
      <c r="E11" s="23"/>
      <c r="F11" s="21">
        <v>124508.28</v>
      </c>
      <c r="G11" s="24">
        <v>117523.44</v>
      </c>
      <c r="H11" s="24"/>
      <c r="I11" s="25"/>
      <c r="J11" s="26">
        <v>35928.449999999997</v>
      </c>
      <c r="K11" s="22">
        <v>7197.63</v>
      </c>
      <c r="L11" s="22"/>
      <c r="M11" s="23"/>
      <c r="N11" s="21">
        <v>92806.080000000002</v>
      </c>
      <c r="O11" s="22">
        <v>24121.34</v>
      </c>
      <c r="P11" s="22"/>
      <c r="Q11" s="23"/>
      <c r="R11" s="21">
        <v>83476.63</v>
      </c>
      <c r="S11" s="22"/>
      <c r="T11" s="23"/>
      <c r="U11" s="21">
        <v>9575.4</v>
      </c>
      <c r="V11" s="22">
        <v>9819.57</v>
      </c>
      <c r="W11" s="22"/>
      <c r="X11" s="23"/>
      <c r="Y11" s="34">
        <f t="shared" si="2"/>
        <v>396190.93000000005</v>
      </c>
      <c r="Z11" s="35">
        <f t="shared" si="0"/>
        <v>299307.02999999997</v>
      </c>
      <c r="AA11" s="36">
        <f t="shared" si="1"/>
        <v>0</v>
      </c>
    </row>
    <row r="12" spans="1:27" ht="25.5" customHeight="1">
      <c r="A12" s="20" t="s">
        <v>15</v>
      </c>
      <c r="B12" s="21">
        <v>51903.48</v>
      </c>
      <c r="C12" s="22">
        <v>36219.93</v>
      </c>
      <c r="D12" s="22"/>
      <c r="E12" s="23"/>
      <c r="F12" s="21">
        <v>133108.57</v>
      </c>
      <c r="G12" s="24">
        <v>62564.24</v>
      </c>
      <c r="H12" s="24"/>
      <c r="I12" s="25"/>
      <c r="J12" s="26">
        <v>20043.98</v>
      </c>
      <c r="K12" s="22">
        <v>4947.97</v>
      </c>
      <c r="L12" s="22"/>
      <c r="M12" s="23"/>
      <c r="N12" s="21">
        <v>100673.3</v>
      </c>
      <c r="O12" s="22">
        <v>11933.31</v>
      </c>
      <c r="P12" s="22"/>
      <c r="Q12" s="23"/>
      <c r="R12" s="21">
        <v>76444.94</v>
      </c>
      <c r="S12" s="22"/>
      <c r="T12" s="23"/>
      <c r="U12" s="21">
        <v>9271.31</v>
      </c>
      <c r="V12" s="22">
        <v>9285.15</v>
      </c>
      <c r="W12" s="22"/>
      <c r="X12" s="23"/>
      <c r="Y12" s="34">
        <f t="shared" si="2"/>
        <v>391445.58</v>
      </c>
      <c r="Z12" s="35">
        <f t="shared" si="0"/>
        <v>201395.54</v>
      </c>
      <c r="AA12" s="36">
        <f t="shared" si="1"/>
        <v>0</v>
      </c>
    </row>
    <row r="13" spans="1:27" ht="25.5" customHeight="1">
      <c r="A13" s="20" t="s">
        <v>16</v>
      </c>
      <c r="B13" s="21">
        <v>51414.78</v>
      </c>
      <c r="C13" s="22">
        <v>44225.79</v>
      </c>
      <c r="D13" s="22"/>
      <c r="E13" s="23"/>
      <c r="F13" s="21">
        <v>148723.41</v>
      </c>
      <c r="G13" s="24">
        <v>86474.51</v>
      </c>
      <c r="H13" s="24"/>
      <c r="I13" s="25"/>
      <c r="J13" s="26">
        <v>36000.97</v>
      </c>
      <c r="K13" s="22">
        <v>18356.439999999999</v>
      </c>
      <c r="L13" s="22"/>
      <c r="M13" s="23"/>
      <c r="N13" s="21">
        <v>73469.11</v>
      </c>
      <c r="O13" s="22">
        <v>13870.88</v>
      </c>
      <c r="P13" s="22"/>
      <c r="Q13" s="23"/>
      <c r="R13" s="21">
        <v>76299.39</v>
      </c>
      <c r="S13" s="22"/>
      <c r="T13" s="23"/>
      <c r="U13" s="21">
        <v>9345.0400000000009</v>
      </c>
      <c r="V13" s="22">
        <v>9136.19</v>
      </c>
      <c r="W13" s="22"/>
      <c r="X13" s="23"/>
      <c r="Y13" s="34">
        <f t="shared" si="2"/>
        <v>395252.7</v>
      </c>
      <c r="Z13" s="35">
        <f t="shared" si="0"/>
        <v>248363.2</v>
      </c>
      <c r="AA13" s="36">
        <f t="shared" si="1"/>
        <v>0</v>
      </c>
    </row>
    <row r="14" spans="1:27" ht="25.5" customHeight="1">
      <c r="A14" s="20" t="s">
        <v>17</v>
      </c>
      <c r="B14" s="21">
        <v>71560.2</v>
      </c>
      <c r="C14" s="22">
        <v>44112.34</v>
      </c>
      <c r="D14" s="22"/>
      <c r="E14" s="23"/>
      <c r="F14" s="21">
        <v>113094.02</v>
      </c>
      <c r="G14" s="24">
        <v>97820.42</v>
      </c>
      <c r="H14" s="24"/>
      <c r="I14" s="25"/>
      <c r="J14" s="26">
        <v>11370.74</v>
      </c>
      <c r="K14" s="22">
        <v>9783.73</v>
      </c>
      <c r="L14" s="22"/>
      <c r="M14" s="23"/>
      <c r="N14" s="21">
        <v>54593.85</v>
      </c>
      <c r="O14" s="22">
        <v>14984.28</v>
      </c>
      <c r="P14" s="22"/>
      <c r="Q14" s="23"/>
      <c r="R14" s="21">
        <v>77568.639999999999</v>
      </c>
      <c r="S14" s="22"/>
      <c r="T14" s="23"/>
      <c r="U14" s="21">
        <v>9160.76</v>
      </c>
      <c r="V14" s="22">
        <v>8930.6299999999992</v>
      </c>
      <c r="W14" s="22"/>
      <c r="X14" s="23"/>
      <c r="Y14" s="34">
        <f t="shared" si="2"/>
        <v>337348.21</v>
      </c>
      <c r="Z14" s="35">
        <f t="shared" si="0"/>
        <v>253200.04000000004</v>
      </c>
      <c r="AA14" s="36">
        <f t="shared" si="1"/>
        <v>0</v>
      </c>
    </row>
    <row r="15" spans="1:27" ht="25.5" customHeight="1">
      <c r="A15" s="20" t="s">
        <v>18</v>
      </c>
      <c r="B15" s="21">
        <v>69317.83</v>
      </c>
      <c r="C15" s="22">
        <v>61405.86</v>
      </c>
      <c r="D15" s="22"/>
      <c r="E15" s="23"/>
      <c r="F15" s="21">
        <v>168361.67</v>
      </c>
      <c r="G15" s="24">
        <v>142140.72</v>
      </c>
      <c r="H15" s="24"/>
      <c r="I15" s="25"/>
      <c r="J15" s="26">
        <v>37876.67</v>
      </c>
      <c r="K15" s="22">
        <v>11975.2</v>
      </c>
      <c r="L15" s="22"/>
      <c r="M15" s="23"/>
      <c r="N15" s="21">
        <v>58069.88</v>
      </c>
      <c r="O15" s="22">
        <v>28455.9</v>
      </c>
      <c r="P15" s="22"/>
      <c r="Q15" s="23"/>
      <c r="R15" s="21">
        <v>78605.05</v>
      </c>
      <c r="S15" s="22"/>
      <c r="T15" s="23"/>
      <c r="U15" s="21">
        <v>9575.4</v>
      </c>
      <c r="V15" s="22">
        <v>12307.4</v>
      </c>
      <c r="W15" s="22"/>
      <c r="X15" s="23"/>
      <c r="Y15" s="34">
        <f t="shared" si="2"/>
        <v>421806.5</v>
      </c>
      <c r="Z15" s="35">
        <f t="shared" si="0"/>
        <v>334890.13000000006</v>
      </c>
      <c r="AA15" s="36">
        <f t="shared" si="1"/>
        <v>0</v>
      </c>
    </row>
    <row r="16" spans="1:27" ht="25.5" customHeight="1">
      <c r="A16" s="20" t="s">
        <v>19</v>
      </c>
      <c r="B16" s="21">
        <v>68268.679999999993</v>
      </c>
      <c r="C16" s="22">
        <v>67217.87</v>
      </c>
      <c r="D16" s="22"/>
      <c r="E16" s="23"/>
      <c r="F16" s="21">
        <v>183641.12</v>
      </c>
      <c r="G16" s="24">
        <v>157967.29999999999</v>
      </c>
      <c r="H16" s="24"/>
      <c r="I16" s="25"/>
      <c r="J16" s="26">
        <v>50143.839999999997</v>
      </c>
      <c r="K16" s="22">
        <v>13339.97</v>
      </c>
      <c r="L16" s="22"/>
      <c r="M16" s="23"/>
      <c r="N16" s="21">
        <v>75977.37</v>
      </c>
      <c r="O16" s="22">
        <v>33425.839999999997</v>
      </c>
      <c r="P16" s="22"/>
      <c r="Q16" s="23"/>
      <c r="R16" s="21">
        <v>72344.75</v>
      </c>
      <c r="S16" s="22"/>
      <c r="T16" s="23"/>
      <c r="U16" s="21">
        <v>10248.02</v>
      </c>
      <c r="V16" s="22">
        <v>20208.59</v>
      </c>
      <c r="W16" s="22"/>
      <c r="X16" s="23"/>
      <c r="Y16" s="34">
        <f t="shared" si="2"/>
        <v>460623.78</v>
      </c>
      <c r="Z16" s="35">
        <f t="shared" si="0"/>
        <v>364504.32000000001</v>
      </c>
      <c r="AA16" s="36">
        <f t="shared" si="1"/>
        <v>0</v>
      </c>
    </row>
    <row r="17" spans="1:27" ht="25.5" customHeight="1" thickBot="1">
      <c r="A17" s="27" t="s">
        <v>20</v>
      </c>
      <c r="B17" s="28">
        <v>71904.83</v>
      </c>
      <c r="C17" s="29">
        <v>61885.68</v>
      </c>
      <c r="D17" s="29"/>
      <c r="E17" s="30"/>
      <c r="F17" s="28">
        <v>185134.98</v>
      </c>
      <c r="G17" s="31">
        <v>142962.25</v>
      </c>
      <c r="H17" s="31"/>
      <c r="I17" s="32"/>
      <c r="J17" s="33">
        <v>44197</v>
      </c>
      <c r="K17" s="29">
        <v>24355.73</v>
      </c>
      <c r="L17" s="29"/>
      <c r="M17" s="30"/>
      <c r="N17" s="28">
        <v>113073.44</v>
      </c>
      <c r="O17" s="29">
        <v>33286.080000000002</v>
      </c>
      <c r="P17" s="29"/>
      <c r="Q17" s="30"/>
      <c r="R17" s="28">
        <v>77662.399999999994</v>
      </c>
      <c r="S17" s="29"/>
      <c r="T17" s="30"/>
      <c r="U17" s="28">
        <v>9667.5499999999993</v>
      </c>
      <c r="V17" s="29">
        <v>20803.79</v>
      </c>
      <c r="W17" s="29"/>
      <c r="X17" s="30"/>
      <c r="Y17" s="34">
        <f t="shared" si="2"/>
        <v>501640.2</v>
      </c>
      <c r="Z17" s="37">
        <f t="shared" si="0"/>
        <v>360955.93</v>
      </c>
      <c r="AA17" s="38">
        <f t="shared" si="1"/>
        <v>0</v>
      </c>
    </row>
    <row r="18" spans="1:27" s="2" customFormat="1" ht="24" customHeight="1" thickBot="1">
      <c r="A18" s="40" t="s">
        <v>5</v>
      </c>
      <c r="B18" s="39">
        <f>SUM(B6:B17)</f>
        <v>645143.64</v>
      </c>
      <c r="C18" s="39">
        <f t="shared" ref="C18:AA18" si="3">SUM(C6:C17)</f>
        <v>631593.03</v>
      </c>
      <c r="D18" s="39">
        <f t="shared" si="3"/>
        <v>196491.57</v>
      </c>
      <c r="E18" s="39">
        <f t="shared" si="3"/>
        <v>46712.240000000005</v>
      </c>
      <c r="F18" s="39">
        <f t="shared" si="3"/>
        <v>1639664.21</v>
      </c>
      <c r="G18" s="39">
        <f t="shared" si="3"/>
        <v>1612533.16</v>
      </c>
      <c r="H18" s="39">
        <f t="shared" si="3"/>
        <v>431592.54000000004</v>
      </c>
      <c r="I18" s="39">
        <f t="shared" si="3"/>
        <v>102785.60000000001</v>
      </c>
      <c r="J18" s="39">
        <f t="shared" si="3"/>
        <v>370450.32999999996</v>
      </c>
      <c r="K18" s="39">
        <f t="shared" si="3"/>
        <v>210181.67000000004</v>
      </c>
      <c r="L18" s="39">
        <f t="shared" si="3"/>
        <v>51359.789999999994</v>
      </c>
      <c r="M18" s="39">
        <f t="shared" si="3"/>
        <v>11492.88</v>
      </c>
      <c r="N18" s="39">
        <f t="shared" si="3"/>
        <v>1006570.0800000001</v>
      </c>
      <c r="O18" s="39">
        <f t="shared" si="3"/>
        <v>390930.28000000009</v>
      </c>
      <c r="P18" s="39">
        <f t="shared" si="3"/>
        <v>87953.13</v>
      </c>
      <c r="Q18" s="39">
        <f t="shared" si="3"/>
        <v>20345.68</v>
      </c>
      <c r="R18" s="39">
        <f t="shared" si="3"/>
        <v>799473.72000000009</v>
      </c>
      <c r="S18" s="39">
        <f t="shared" si="3"/>
        <v>181435.59999999998</v>
      </c>
      <c r="T18" s="39">
        <f t="shared" si="3"/>
        <v>57112</v>
      </c>
      <c r="U18" s="39">
        <f>SUM(U6:U17)</f>
        <v>113983.3</v>
      </c>
      <c r="V18" s="39">
        <f t="shared" si="3"/>
        <v>138197.82</v>
      </c>
      <c r="W18" s="39">
        <f t="shared" si="3"/>
        <v>29023.699999999997</v>
      </c>
      <c r="X18" s="39">
        <f t="shared" si="3"/>
        <v>6443</v>
      </c>
      <c r="Y18" s="39"/>
      <c r="Z18" s="39">
        <f t="shared" si="3"/>
        <v>3782909.6799999997</v>
      </c>
      <c r="AA18" s="39">
        <f t="shared" si="3"/>
        <v>977856.33000000007</v>
      </c>
    </row>
    <row r="19" spans="1:27" ht="21.75">
      <c r="A19" s="3" t="s">
        <v>6</v>
      </c>
      <c r="B19" s="3"/>
    </row>
  </sheetData>
  <mergeCells count="20">
    <mergeCell ref="AA4:AA5"/>
    <mergeCell ref="Y2:AA3"/>
    <mergeCell ref="A1:AA1"/>
    <mergeCell ref="A2:A3"/>
    <mergeCell ref="J2:M3"/>
    <mergeCell ref="J5:L5"/>
    <mergeCell ref="A4:A5"/>
    <mergeCell ref="N2:Q3"/>
    <mergeCell ref="V5:W5"/>
    <mergeCell ref="F2:I3"/>
    <mergeCell ref="B2:E3"/>
    <mergeCell ref="B5:D5"/>
    <mergeCell ref="F5:H5"/>
    <mergeCell ref="R5:S5"/>
    <mergeCell ref="R2:T2"/>
    <mergeCell ref="R3:T3"/>
    <mergeCell ref="U2:X3"/>
    <mergeCell ref="N5:P5"/>
    <mergeCell ref="Y4:Y5"/>
    <mergeCell ref="Z4:Z5"/>
  </mergeCells>
  <phoneticPr fontId="6" type="noConversion"/>
  <pageMargins left="0.43307086614173229" right="3.937007874015748E-2" top="0.55118110236220474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F556-8930-4EDF-B5EA-B2EB5A469D54}">
  <sheetPr>
    <tabColor rgb="FF00B050"/>
  </sheetPr>
  <dimension ref="A1:X19"/>
  <sheetViews>
    <sheetView topLeftCell="A2" zoomScaleNormal="100" workbookViewId="0">
      <selection activeCell="Q19" sqref="Q19"/>
    </sheetView>
  </sheetViews>
  <sheetFormatPr defaultColWidth="9" defaultRowHeight="17.25"/>
  <cols>
    <col min="1" max="1" width="12" style="1" customWidth="1"/>
    <col min="2" max="3" width="9.85546875" style="1" bestFit="1" customWidth="1"/>
    <col min="4" max="5" width="10.140625" style="1" bestFit="1" customWidth="1"/>
    <col min="6" max="7" width="11.28515625" style="1" bestFit="1" customWidth="1"/>
    <col min="8" max="8" width="10.140625" style="1" bestFit="1" customWidth="1"/>
    <col min="9" max="9" width="9.28515625" style="1" bestFit="1" customWidth="1"/>
    <col min="10" max="10" width="9.85546875" style="1" bestFit="1" customWidth="1"/>
    <col min="11" max="11" width="10" style="1" bestFit="1" customWidth="1"/>
    <col min="12" max="12" width="10.140625" style="1" bestFit="1" customWidth="1"/>
    <col min="13" max="13" width="9.28515625" style="1" bestFit="1" customWidth="1"/>
    <col min="14" max="14" width="11.42578125" style="1" bestFit="1" customWidth="1"/>
    <col min="15" max="15" width="10" style="1" bestFit="1" customWidth="1"/>
    <col min="16" max="16" width="9" style="1" bestFit="1" customWidth="1"/>
    <col min="17" max="17" width="9.28515625" style="1" bestFit="1" customWidth="1"/>
    <col min="18" max="18" width="9" style="1" bestFit="1" customWidth="1"/>
    <col min="19" max="19" width="10.140625" style="1" bestFit="1" customWidth="1"/>
    <col min="20" max="20" width="11.5703125" style="1" customWidth="1"/>
    <col min="21" max="21" width="9.28515625" style="1" bestFit="1" customWidth="1"/>
    <col min="22" max="22" width="9.85546875" style="1" bestFit="1" customWidth="1"/>
    <col min="23" max="23" width="11.5703125" style="1" bestFit="1" customWidth="1"/>
    <col min="24" max="24" width="10.5703125" style="1" customWidth="1"/>
    <col min="25" max="16384" width="9" style="1"/>
  </cols>
  <sheetData>
    <row r="1" spans="1:24" ht="24.75" customHeight="1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72" t="s">
        <v>31</v>
      </c>
      <c r="S2" s="73"/>
      <c r="T2" s="73"/>
      <c r="U2" s="73"/>
      <c r="V2" s="76" t="s">
        <v>30</v>
      </c>
      <c r="W2" s="77"/>
      <c r="X2" s="78"/>
    </row>
    <row r="3" spans="1:24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74"/>
      <c r="S3" s="75"/>
      <c r="T3" s="75"/>
      <c r="U3" s="75"/>
      <c r="V3" s="79"/>
      <c r="W3" s="80"/>
      <c r="X3" s="81"/>
    </row>
    <row r="4" spans="1:24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26</v>
      </c>
      <c r="S4" s="5" t="s">
        <v>7</v>
      </c>
      <c r="T4" s="6" t="s">
        <v>8</v>
      </c>
      <c r="U4" s="6" t="s">
        <v>8</v>
      </c>
      <c r="V4" s="54" t="s">
        <v>26</v>
      </c>
      <c r="W4" s="56" t="s">
        <v>7</v>
      </c>
      <c r="X4" s="58" t="s">
        <v>8</v>
      </c>
    </row>
    <row r="5" spans="1:24" ht="25.5" customHeight="1" thickBot="1">
      <c r="A5" s="53"/>
      <c r="B5" s="60" t="s">
        <v>29</v>
      </c>
      <c r="C5" s="61"/>
      <c r="D5" s="61"/>
      <c r="E5" s="43" t="s">
        <v>23</v>
      </c>
      <c r="F5" s="60" t="s">
        <v>29</v>
      </c>
      <c r="G5" s="61"/>
      <c r="H5" s="61"/>
      <c r="I5" s="10" t="s">
        <v>23</v>
      </c>
      <c r="J5" s="60" t="s">
        <v>29</v>
      </c>
      <c r="K5" s="61"/>
      <c r="L5" s="61"/>
      <c r="M5" s="10" t="s">
        <v>23</v>
      </c>
      <c r="N5" s="60" t="s">
        <v>29</v>
      </c>
      <c r="O5" s="61"/>
      <c r="P5" s="61"/>
      <c r="Q5" s="10" t="s">
        <v>23</v>
      </c>
      <c r="R5" s="44"/>
      <c r="S5" s="62" t="s">
        <v>29</v>
      </c>
      <c r="T5" s="60"/>
      <c r="U5" s="45" t="s">
        <v>23</v>
      </c>
      <c r="V5" s="55"/>
      <c r="W5" s="57"/>
      <c r="X5" s="59"/>
    </row>
    <row r="6" spans="1:24" ht="25.5" customHeight="1">
      <c r="A6" s="13" t="s">
        <v>9</v>
      </c>
      <c r="B6" s="14">
        <v>3919.83</v>
      </c>
      <c r="C6" s="15">
        <v>5590.96</v>
      </c>
      <c r="D6" s="15">
        <v>8229.58</v>
      </c>
      <c r="E6" s="16">
        <v>288</v>
      </c>
      <c r="F6" s="14">
        <v>9787.83</v>
      </c>
      <c r="G6" s="17">
        <v>10437.34</v>
      </c>
      <c r="H6" s="17">
        <v>3619.09</v>
      </c>
      <c r="I6" s="18">
        <v>128.6</v>
      </c>
      <c r="J6" s="19">
        <v>882.75</v>
      </c>
      <c r="K6" s="15">
        <v>8875.65</v>
      </c>
      <c r="L6" s="15">
        <v>3274.84</v>
      </c>
      <c r="M6" s="16">
        <v>119</v>
      </c>
      <c r="N6" s="14">
        <v>4309.2</v>
      </c>
      <c r="O6" s="15">
        <v>3440.56</v>
      </c>
      <c r="P6" s="15">
        <v>1502.79</v>
      </c>
      <c r="Q6" s="16">
        <v>53.4</v>
      </c>
      <c r="R6" s="41"/>
      <c r="S6" s="15"/>
      <c r="T6" s="15"/>
      <c r="U6" s="16">
        <v>0</v>
      </c>
      <c r="V6" s="34">
        <f>+B6+F6+J6+N6+R6</f>
        <v>18899.61</v>
      </c>
      <c r="W6" s="35">
        <f>+C6+G6+K6+O6+S6</f>
        <v>28344.51</v>
      </c>
      <c r="X6" s="36">
        <f>+D6+H6+L6+P6+T6</f>
        <v>16626.3</v>
      </c>
    </row>
    <row r="7" spans="1:24" ht="25.5" customHeight="1">
      <c r="A7" s="20" t="s">
        <v>10</v>
      </c>
      <c r="B7" s="21">
        <v>6001.42</v>
      </c>
      <c r="C7" s="22">
        <v>6323.91</v>
      </c>
      <c r="D7" s="22">
        <v>3509.39</v>
      </c>
      <c r="E7" s="23">
        <v>127</v>
      </c>
      <c r="F7" s="21">
        <v>8784.73</v>
      </c>
      <c r="G7" s="24">
        <v>14559.99</v>
      </c>
      <c r="H7" s="24">
        <v>4461.78</v>
      </c>
      <c r="I7" s="25">
        <v>158.19999999999999</v>
      </c>
      <c r="J7" s="26">
        <v>1112.8</v>
      </c>
      <c r="K7" s="22">
        <v>8875.65</v>
      </c>
      <c r="L7" s="22">
        <v>3743.93</v>
      </c>
      <c r="M7" s="23">
        <v>135</v>
      </c>
      <c r="N7" s="21">
        <v>3474.8</v>
      </c>
      <c r="O7" s="22">
        <v>3937.64</v>
      </c>
      <c r="P7" s="22">
        <v>953.28</v>
      </c>
      <c r="Q7" s="23">
        <v>33.799999999999997</v>
      </c>
      <c r="R7" s="41"/>
      <c r="S7" s="22"/>
      <c r="T7" s="22"/>
      <c r="U7" s="23"/>
      <c r="V7" s="34">
        <f t="shared" ref="V7:X17" si="0">+B7+F7+J7+N7+R7</f>
        <v>19373.75</v>
      </c>
      <c r="W7" s="35">
        <f t="shared" si="0"/>
        <v>33697.19</v>
      </c>
      <c r="X7" s="36">
        <f t="shared" si="0"/>
        <v>12668.380000000001</v>
      </c>
    </row>
    <row r="8" spans="1:24" ht="25.5" customHeight="1">
      <c r="A8" s="20" t="s">
        <v>11</v>
      </c>
      <c r="B8" s="21">
        <v>4945.97</v>
      </c>
      <c r="C8" s="22">
        <v>3480.07</v>
      </c>
      <c r="D8" s="22">
        <v>3333.48</v>
      </c>
      <c r="E8" s="23">
        <v>121</v>
      </c>
      <c r="F8" s="21">
        <v>6014.78</v>
      </c>
      <c r="G8" s="24">
        <v>20044.36</v>
      </c>
      <c r="H8" s="24">
        <v>7746.39</v>
      </c>
      <c r="I8" s="25">
        <v>270.89999999999998</v>
      </c>
      <c r="J8" s="26">
        <v>663.4</v>
      </c>
      <c r="K8" s="22">
        <v>8846.23</v>
      </c>
      <c r="L8" s="22">
        <v>3743.93</v>
      </c>
      <c r="M8" s="23">
        <v>135</v>
      </c>
      <c r="N8" s="21">
        <v>2214.8000000000002</v>
      </c>
      <c r="O8" s="22">
        <v>2925.87</v>
      </c>
      <c r="P8" s="22">
        <v>717.74</v>
      </c>
      <c r="Q8" s="23">
        <v>25.1</v>
      </c>
      <c r="R8" s="41"/>
      <c r="S8" s="22"/>
      <c r="T8" s="22"/>
      <c r="U8" s="23"/>
      <c r="V8" s="34">
        <f t="shared" si="0"/>
        <v>13838.95</v>
      </c>
      <c r="W8" s="35">
        <f t="shared" si="0"/>
        <v>35296.53</v>
      </c>
      <c r="X8" s="36">
        <f t="shared" si="0"/>
        <v>15541.54</v>
      </c>
    </row>
    <row r="9" spans="1:24" ht="25.5" customHeight="1">
      <c r="A9" s="20" t="s">
        <v>12</v>
      </c>
      <c r="B9" s="21">
        <v>4125.0600000000004</v>
      </c>
      <c r="C9" s="22">
        <v>4037.11</v>
      </c>
      <c r="D9" s="22"/>
      <c r="E9" s="23"/>
      <c r="F9" s="21">
        <v>8056.13</v>
      </c>
      <c r="G9" s="24">
        <v>20302.32</v>
      </c>
      <c r="H9" s="24"/>
      <c r="I9" s="25"/>
      <c r="J9" s="26">
        <v>950.16</v>
      </c>
      <c r="K9" s="22">
        <v>7907.09</v>
      </c>
      <c r="L9" s="22"/>
      <c r="M9" s="23"/>
      <c r="N9" s="21">
        <v>3497.2</v>
      </c>
      <c r="O9" s="22">
        <v>3844.91</v>
      </c>
      <c r="P9" s="22"/>
      <c r="Q9" s="23"/>
      <c r="R9" s="21"/>
      <c r="S9" s="22"/>
      <c r="T9" s="22"/>
      <c r="U9" s="23"/>
      <c r="V9" s="34">
        <f t="shared" si="0"/>
        <v>16628.55</v>
      </c>
      <c r="W9" s="35">
        <f t="shared" si="0"/>
        <v>36091.43</v>
      </c>
      <c r="X9" s="36">
        <f t="shared" si="0"/>
        <v>0</v>
      </c>
    </row>
    <row r="10" spans="1:24" ht="25.5" customHeight="1">
      <c r="A10" s="20" t="s">
        <v>13</v>
      </c>
      <c r="B10" s="21">
        <v>2981.66</v>
      </c>
      <c r="C10" s="22">
        <v>19527.5</v>
      </c>
      <c r="D10" s="22"/>
      <c r="E10" s="23"/>
      <c r="F10" s="21">
        <v>8051.45</v>
      </c>
      <c r="G10" s="24">
        <v>28506.48</v>
      </c>
      <c r="H10" s="24"/>
      <c r="I10" s="25"/>
      <c r="J10" s="26">
        <v>995.1</v>
      </c>
      <c r="K10" s="22">
        <v>6880.96</v>
      </c>
      <c r="L10" s="22"/>
      <c r="M10" s="23"/>
      <c r="N10" s="21">
        <v>2942.8</v>
      </c>
      <c r="O10" s="22">
        <v>3271.24</v>
      </c>
      <c r="P10" s="22"/>
      <c r="Q10" s="23"/>
      <c r="R10" s="21"/>
      <c r="S10" s="22"/>
      <c r="T10" s="22"/>
      <c r="U10" s="23"/>
      <c r="V10" s="34">
        <f t="shared" si="0"/>
        <v>14971.010000000002</v>
      </c>
      <c r="W10" s="35">
        <f t="shared" si="0"/>
        <v>58186.179999999993</v>
      </c>
      <c r="X10" s="36">
        <f t="shared" si="0"/>
        <v>0</v>
      </c>
    </row>
    <row r="11" spans="1:24" ht="25.5" customHeight="1">
      <c r="A11" s="20" t="s">
        <v>14</v>
      </c>
      <c r="B11" s="21">
        <v>4066.43</v>
      </c>
      <c r="C11" s="22">
        <v>28972.93</v>
      </c>
      <c r="D11" s="22"/>
      <c r="E11" s="23"/>
      <c r="F11" s="21">
        <v>14655.6</v>
      </c>
      <c r="G11" s="24">
        <v>23729.55</v>
      </c>
      <c r="H11" s="24"/>
      <c r="I11" s="25"/>
      <c r="J11" s="26">
        <v>1206.96</v>
      </c>
      <c r="K11" s="22">
        <v>7350.04</v>
      </c>
      <c r="L11" s="22"/>
      <c r="M11" s="23"/>
      <c r="N11" s="21">
        <v>4989.6000000000004</v>
      </c>
      <c r="O11" s="22">
        <v>3242.48</v>
      </c>
      <c r="P11" s="22"/>
      <c r="Q11" s="23"/>
      <c r="R11" s="21"/>
      <c r="S11" s="22"/>
      <c r="T11" s="22"/>
      <c r="U11" s="23"/>
      <c r="V11" s="34">
        <f t="shared" si="0"/>
        <v>24918.589999999997</v>
      </c>
      <c r="W11" s="35">
        <f t="shared" si="0"/>
        <v>63295</v>
      </c>
      <c r="X11" s="36">
        <f t="shared" si="0"/>
        <v>0</v>
      </c>
    </row>
    <row r="12" spans="1:24" ht="25.5" customHeight="1">
      <c r="A12" s="20" t="s">
        <v>15</v>
      </c>
      <c r="B12" s="21">
        <v>5561.65</v>
      </c>
      <c r="C12" s="22">
        <v>7055.46</v>
      </c>
      <c r="D12" s="22"/>
      <c r="E12" s="23"/>
      <c r="F12" s="21">
        <v>24002.91</v>
      </c>
      <c r="G12" s="24">
        <v>21511.71</v>
      </c>
      <c r="H12" s="24"/>
      <c r="I12" s="25"/>
      <c r="J12" s="26">
        <v>663.4</v>
      </c>
      <c r="K12" s="22">
        <v>6316.06</v>
      </c>
      <c r="L12" s="22"/>
      <c r="M12" s="23"/>
      <c r="N12" s="21">
        <v>6386.8</v>
      </c>
      <c r="O12" s="22">
        <v>695.02</v>
      </c>
      <c r="P12" s="22"/>
      <c r="Q12" s="23"/>
      <c r="R12" s="21"/>
      <c r="S12" s="22"/>
      <c r="T12" s="22"/>
      <c r="U12" s="23"/>
      <c r="V12" s="34">
        <f t="shared" si="0"/>
        <v>36614.76</v>
      </c>
      <c r="W12" s="35">
        <f t="shared" si="0"/>
        <v>35578.249999999993</v>
      </c>
      <c r="X12" s="36">
        <f t="shared" si="0"/>
        <v>0</v>
      </c>
    </row>
    <row r="13" spans="1:24" ht="25.5" customHeight="1">
      <c r="A13" s="20" t="s">
        <v>16</v>
      </c>
      <c r="B13" s="21">
        <v>6558.46</v>
      </c>
      <c r="C13" s="22">
        <v>3273.15</v>
      </c>
      <c r="D13" s="22"/>
      <c r="E13" s="23"/>
      <c r="F13" s="21">
        <v>19170.38</v>
      </c>
      <c r="G13" s="24">
        <v>29024.06</v>
      </c>
      <c r="H13" s="24"/>
      <c r="I13" s="25"/>
      <c r="J13" s="26">
        <v>882.75</v>
      </c>
      <c r="K13" s="22">
        <v>5747.29</v>
      </c>
      <c r="L13" s="22"/>
      <c r="M13" s="23"/>
      <c r="N13" s="21">
        <v>3623.3</v>
      </c>
      <c r="O13" s="22">
        <v>407.91</v>
      </c>
      <c r="P13" s="22"/>
      <c r="Q13" s="23"/>
      <c r="R13" s="21"/>
      <c r="S13" s="22"/>
      <c r="T13" s="22"/>
      <c r="U13" s="23"/>
      <c r="V13" s="34">
        <f t="shared" si="0"/>
        <v>30234.89</v>
      </c>
      <c r="W13" s="35">
        <f t="shared" si="0"/>
        <v>38452.410000000003</v>
      </c>
      <c r="X13" s="36">
        <f t="shared" si="0"/>
        <v>0</v>
      </c>
    </row>
    <row r="14" spans="1:24" ht="25.5" customHeight="1">
      <c r="A14" s="20" t="s">
        <v>17</v>
      </c>
      <c r="B14" s="21">
        <v>5297.78</v>
      </c>
      <c r="C14" s="22">
        <v>10104.81</v>
      </c>
      <c r="D14" s="22"/>
      <c r="E14" s="23"/>
      <c r="F14" s="21">
        <v>13443.39</v>
      </c>
      <c r="G14" s="24">
        <v>12007.52</v>
      </c>
      <c r="H14" s="24"/>
      <c r="I14" s="25"/>
      <c r="J14" s="26">
        <v>577.79999999999995</v>
      </c>
      <c r="K14" s="22">
        <v>6173.87</v>
      </c>
      <c r="L14" s="22"/>
      <c r="M14" s="23"/>
      <c r="N14" s="21">
        <v>5848.61</v>
      </c>
      <c r="O14" s="22">
        <v>95.25</v>
      </c>
      <c r="P14" s="22"/>
      <c r="Q14" s="23"/>
      <c r="R14" s="21"/>
      <c r="S14" s="22"/>
      <c r="T14" s="22"/>
      <c r="U14" s="23"/>
      <c r="V14" s="34">
        <f t="shared" si="0"/>
        <v>25167.579999999998</v>
      </c>
      <c r="W14" s="35">
        <f t="shared" si="0"/>
        <v>28381.45</v>
      </c>
      <c r="X14" s="36">
        <f t="shared" si="0"/>
        <v>0</v>
      </c>
    </row>
    <row r="15" spans="1:24" ht="25.5" customHeight="1">
      <c r="A15" s="20" t="s">
        <v>18</v>
      </c>
      <c r="B15" s="21">
        <v>7115.5</v>
      </c>
      <c r="C15" s="22">
        <v>2666.44</v>
      </c>
      <c r="D15" s="22"/>
      <c r="E15" s="23"/>
      <c r="F15" s="21">
        <v>10488.26</v>
      </c>
      <c r="G15" s="24">
        <v>11861.23</v>
      </c>
      <c r="H15" s="24"/>
      <c r="I15" s="25"/>
      <c r="J15" s="26">
        <v>995.1</v>
      </c>
      <c r="K15" s="22">
        <v>6705.05</v>
      </c>
      <c r="L15" s="22"/>
      <c r="M15" s="23"/>
      <c r="N15" s="21">
        <v>1594.72</v>
      </c>
      <c r="O15" s="22">
        <v>2516.9</v>
      </c>
      <c r="P15" s="22"/>
      <c r="Q15" s="23"/>
      <c r="R15" s="21"/>
      <c r="S15" s="22"/>
      <c r="T15" s="22"/>
      <c r="U15" s="23"/>
      <c r="V15" s="34">
        <f t="shared" si="0"/>
        <v>20193.580000000002</v>
      </c>
      <c r="W15" s="35">
        <f t="shared" si="0"/>
        <v>23749.620000000003</v>
      </c>
      <c r="X15" s="36">
        <f t="shared" si="0"/>
        <v>0</v>
      </c>
    </row>
    <row r="16" spans="1:24" ht="25.5" customHeight="1">
      <c r="A16" s="20" t="s">
        <v>19</v>
      </c>
      <c r="B16" s="21">
        <v>6675.73</v>
      </c>
      <c r="C16" s="22">
        <v>535</v>
      </c>
      <c r="D16" s="22"/>
      <c r="E16" s="23"/>
      <c r="F16" s="21">
        <v>6981.68</v>
      </c>
      <c r="G16" s="24">
        <v>2641.16</v>
      </c>
      <c r="H16" s="24"/>
      <c r="I16" s="25"/>
      <c r="J16" s="26">
        <v>3743.93</v>
      </c>
      <c r="K16" s="22">
        <v>6763.68</v>
      </c>
      <c r="L16" s="22"/>
      <c r="M16" s="23"/>
      <c r="N16" s="21">
        <v>2099.9499999999998</v>
      </c>
      <c r="O16" s="22">
        <v>1630.49</v>
      </c>
      <c r="P16" s="22"/>
      <c r="Q16" s="23"/>
      <c r="R16" s="21"/>
      <c r="S16" s="22"/>
      <c r="T16" s="22"/>
      <c r="U16" s="23"/>
      <c r="V16" s="34">
        <f t="shared" si="0"/>
        <v>19501.29</v>
      </c>
      <c r="W16" s="35">
        <f t="shared" si="0"/>
        <v>11570.33</v>
      </c>
      <c r="X16" s="36">
        <f t="shared" si="0"/>
        <v>0</v>
      </c>
    </row>
    <row r="17" spans="1:24" ht="25.5" customHeight="1" thickBot="1">
      <c r="A17" s="27" t="s">
        <v>20</v>
      </c>
      <c r="B17" s="28">
        <v>4652.79</v>
      </c>
      <c r="C17" s="29">
        <v>3480.07</v>
      </c>
      <c r="D17" s="29"/>
      <c r="E17" s="30"/>
      <c r="F17" s="28">
        <v>8241.42</v>
      </c>
      <c r="G17" s="31">
        <v>5835.69</v>
      </c>
      <c r="H17" s="31"/>
      <c r="I17" s="32"/>
      <c r="J17" s="33">
        <v>7877.77</v>
      </c>
      <c r="K17" s="29">
        <v>5473.69</v>
      </c>
      <c r="L17" s="29"/>
      <c r="M17" s="30"/>
      <c r="N17" s="28">
        <v>3606.16</v>
      </c>
      <c r="O17" s="29">
        <v>1836.85</v>
      </c>
      <c r="P17" s="29"/>
      <c r="Q17" s="30"/>
      <c r="R17" s="28"/>
      <c r="S17" s="29"/>
      <c r="T17" s="29"/>
      <c r="U17" s="30"/>
      <c r="V17" s="34">
        <f t="shared" si="0"/>
        <v>24378.14</v>
      </c>
      <c r="W17" s="35">
        <f t="shared" si="0"/>
        <v>16626.3</v>
      </c>
      <c r="X17" s="36">
        <f t="shared" si="0"/>
        <v>0</v>
      </c>
    </row>
    <row r="18" spans="1:24" s="2" customFormat="1" ht="24" customHeight="1" thickBot="1">
      <c r="A18" s="40" t="s">
        <v>5</v>
      </c>
      <c r="B18" s="39">
        <f>SUM(B6:B17)</f>
        <v>61902.280000000006</v>
      </c>
      <c r="C18" s="39">
        <f t="shared" ref="C18:X18" si="1">SUM(C6:C17)</f>
        <v>95047.410000000018</v>
      </c>
      <c r="D18" s="39">
        <f>SUM(D6:D17)</f>
        <v>15072.449999999999</v>
      </c>
      <c r="E18" s="39">
        <f>SUM(E6:E17)</f>
        <v>536</v>
      </c>
      <c r="F18" s="39">
        <f>SUM(F6:F17)</f>
        <v>137678.56</v>
      </c>
      <c r="G18" s="39">
        <f t="shared" si="1"/>
        <v>200461.41</v>
      </c>
      <c r="H18" s="39">
        <f>SUM(H6:H17)</f>
        <v>15827.26</v>
      </c>
      <c r="I18" s="39">
        <f>SUM(I6:I17)</f>
        <v>557.69999999999993</v>
      </c>
      <c r="J18" s="39">
        <f t="shared" si="1"/>
        <v>20551.919999999998</v>
      </c>
      <c r="K18" s="39">
        <f t="shared" si="1"/>
        <v>85915.260000000009</v>
      </c>
      <c r="L18" s="39">
        <f>SUM(L6:L17)</f>
        <v>10762.7</v>
      </c>
      <c r="M18" s="39">
        <f>SUM(M6:M17)</f>
        <v>389</v>
      </c>
      <c r="N18" s="39">
        <f t="shared" si="1"/>
        <v>44587.94</v>
      </c>
      <c r="O18" s="39">
        <f t="shared" si="1"/>
        <v>27845.120000000003</v>
      </c>
      <c r="P18" s="39">
        <f>SUM(P6:P17)</f>
        <v>3173.8099999999995</v>
      </c>
      <c r="Q18" s="39">
        <f>SUM(Q6:Q17)</f>
        <v>112.29999999999998</v>
      </c>
      <c r="R18" s="39">
        <f>SUM(R6:R17)</f>
        <v>0</v>
      </c>
      <c r="S18" s="39">
        <f t="shared" si="1"/>
        <v>0</v>
      </c>
      <c r="T18" s="39">
        <f t="shared" si="1"/>
        <v>0</v>
      </c>
      <c r="U18" s="39">
        <f t="shared" si="1"/>
        <v>0</v>
      </c>
      <c r="V18" s="39"/>
      <c r="W18" s="39">
        <f t="shared" si="1"/>
        <v>409269.2</v>
      </c>
      <c r="X18" s="39">
        <f t="shared" si="1"/>
        <v>44836.22</v>
      </c>
    </row>
    <row r="19" spans="1:24" ht="21.75">
      <c r="A19" s="3"/>
      <c r="B19" s="3"/>
    </row>
  </sheetData>
  <mergeCells count="17">
    <mergeCell ref="A1:X1"/>
    <mergeCell ref="A2:A3"/>
    <mergeCell ref="B2:E3"/>
    <mergeCell ref="F2:I3"/>
    <mergeCell ref="J2:M3"/>
    <mergeCell ref="N2:Q3"/>
    <mergeCell ref="R2:U3"/>
    <mergeCell ref="V2:X3"/>
    <mergeCell ref="A4:A5"/>
    <mergeCell ref="V4:V5"/>
    <mergeCell ref="W4:W5"/>
    <mergeCell ref="X4:X5"/>
    <mergeCell ref="B5:D5"/>
    <mergeCell ref="F5:H5"/>
    <mergeCell ref="J5:L5"/>
    <mergeCell ref="N5:P5"/>
    <mergeCell ref="S5:T5"/>
  </mergeCells>
  <pageMargins left="0.43307086614173229" right="3.937007874015748E-2" top="0.55118110236220474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3D93-C40F-49D5-8DC9-12DB850969E6}">
  <sheetPr>
    <tabColor rgb="FFFFFF00"/>
  </sheetPr>
  <dimension ref="A1:AA19"/>
  <sheetViews>
    <sheetView topLeftCell="H16" zoomScaleNormal="100" workbookViewId="0">
      <selection activeCell="AA8" sqref="AA8"/>
    </sheetView>
  </sheetViews>
  <sheetFormatPr defaultColWidth="9" defaultRowHeight="17.25"/>
  <cols>
    <col min="1" max="1" width="12" style="1" customWidth="1"/>
    <col min="2" max="4" width="11.28515625" style="1" bestFit="1" customWidth="1"/>
    <col min="5" max="5" width="10.140625" style="1" bestFit="1" customWidth="1"/>
    <col min="6" max="7" width="13.140625" style="1" bestFit="1" customWidth="1"/>
    <col min="8" max="8" width="11.28515625" style="1" bestFit="1" customWidth="1"/>
    <col min="9" max="9" width="10.140625" style="1" bestFit="1" customWidth="1"/>
    <col min="10" max="11" width="11.28515625" style="1" bestFit="1" customWidth="1"/>
    <col min="12" max="12" width="10.140625" style="1" bestFit="1" customWidth="1"/>
    <col min="13" max="13" width="9.28515625" style="1" bestFit="1" customWidth="1"/>
    <col min="14" max="14" width="13.140625" style="1" bestFit="1" customWidth="1"/>
    <col min="15" max="15" width="11.28515625" style="1" bestFit="1" customWidth="1"/>
    <col min="16" max="17" width="10.140625" style="1" bestFit="1" customWidth="1"/>
    <col min="18" max="19" width="11.28515625" style="1" bestFit="1" customWidth="1"/>
    <col min="20" max="20" width="10.140625" style="1" bestFit="1" customWidth="1"/>
    <col min="21" max="22" width="11.28515625" style="1" bestFit="1" customWidth="1"/>
    <col min="23" max="23" width="11.5703125" style="1" customWidth="1"/>
    <col min="24" max="24" width="9.28515625" style="1" bestFit="1" customWidth="1"/>
    <col min="25" max="25" width="9.85546875" style="1" bestFit="1" customWidth="1"/>
    <col min="26" max="26" width="13.140625" style="1" bestFit="1" customWidth="1"/>
    <col min="27" max="27" width="11.28515625" style="1" bestFit="1" customWidth="1"/>
    <col min="28" max="16384" width="9" style="1"/>
  </cols>
  <sheetData>
    <row r="1" spans="1:27" ht="24.75" customHeight="1" thickBot="1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66" t="s">
        <v>4</v>
      </c>
      <c r="S2" s="67"/>
      <c r="T2" s="68"/>
      <c r="U2" s="72" t="s">
        <v>27</v>
      </c>
      <c r="V2" s="73"/>
      <c r="W2" s="73"/>
      <c r="X2" s="73"/>
      <c r="Y2" s="76" t="s">
        <v>28</v>
      </c>
      <c r="Z2" s="77"/>
      <c r="AA2" s="78"/>
    </row>
    <row r="3" spans="1:27" ht="21.75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82" t="s">
        <v>25</v>
      </c>
      <c r="S3" s="83"/>
      <c r="T3" s="84"/>
      <c r="U3" s="74"/>
      <c r="V3" s="75"/>
      <c r="W3" s="75"/>
      <c r="X3" s="75"/>
      <c r="Y3" s="79"/>
      <c r="Z3" s="80"/>
      <c r="AA3" s="81"/>
    </row>
    <row r="4" spans="1:27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7</v>
      </c>
      <c r="S4" s="6" t="s">
        <v>8</v>
      </c>
      <c r="T4" s="8" t="s">
        <v>8</v>
      </c>
      <c r="U4" s="7" t="s">
        <v>26</v>
      </c>
      <c r="V4" s="5" t="s">
        <v>7</v>
      </c>
      <c r="W4" s="6" t="s">
        <v>8</v>
      </c>
      <c r="X4" s="6" t="s">
        <v>8</v>
      </c>
      <c r="Y4" s="54" t="s">
        <v>26</v>
      </c>
      <c r="Z4" s="56" t="s">
        <v>7</v>
      </c>
      <c r="AA4" s="58" t="s">
        <v>8</v>
      </c>
    </row>
    <row r="5" spans="1:27" ht="25.5" customHeight="1" thickBot="1">
      <c r="A5" s="53"/>
      <c r="B5" s="60" t="s">
        <v>24</v>
      </c>
      <c r="C5" s="61"/>
      <c r="D5" s="61"/>
      <c r="E5" s="46" t="s">
        <v>23</v>
      </c>
      <c r="F5" s="85" t="s">
        <v>24</v>
      </c>
      <c r="G5" s="85"/>
      <c r="H5" s="60"/>
      <c r="I5" s="10" t="s">
        <v>23</v>
      </c>
      <c r="J5" s="62" t="s">
        <v>24</v>
      </c>
      <c r="K5" s="85"/>
      <c r="L5" s="60"/>
      <c r="M5" s="10" t="s">
        <v>23</v>
      </c>
      <c r="N5" s="62" t="s">
        <v>24</v>
      </c>
      <c r="O5" s="85"/>
      <c r="P5" s="60"/>
      <c r="Q5" s="10" t="s">
        <v>23</v>
      </c>
      <c r="R5" s="62" t="s">
        <v>24</v>
      </c>
      <c r="S5" s="60"/>
      <c r="T5" s="10" t="s">
        <v>23</v>
      </c>
      <c r="U5" s="47"/>
      <c r="V5" s="86" t="s">
        <v>24</v>
      </c>
      <c r="W5" s="60"/>
      <c r="X5" s="48" t="s">
        <v>23</v>
      </c>
      <c r="Y5" s="55"/>
      <c r="Z5" s="57"/>
      <c r="AA5" s="59"/>
    </row>
    <row r="6" spans="1:27" ht="25.5" customHeight="1">
      <c r="A6" s="13" t="s">
        <v>9</v>
      </c>
      <c r="B6" s="14">
        <v>42960.71</v>
      </c>
      <c r="C6" s="15">
        <v>66557.33</v>
      </c>
      <c r="D6" s="15">
        <v>73483.13</v>
      </c>
      <c r="E6" s="16">
        <v>15582.4</v>
      </c>
      <c r="F6" s="14">
        <v>146638.99</v>
      </c>
      <c r="G6" s="17">
        <v>195478.88</v>
      </c>
      <c r="H6" s="17">
        <v>160227.98000000001</v>
      </c>
      <c r="I6" s="18">
        <v>33977</v>
      </c>
      <c r="J6" s="19">
        <v>18677.86</v>
      </c>
      <c r="K6" s="15">
        <v>47516.86</v>
      </c>
      <c r="L6" s="15">
        <v>37225.589999999997</v>
      </c>
      <c r="M6" s="16">
        <v>7893.84</v>
      </c>
      <c r="N6" s="14">
        <v>123581.4</v>
      </c>
      <c r="O6" s="15">
        <v>109759.11</v>
      </c>
      <c r="P6" s="15">
        <v>47102.32</v>
      </c>
      <c r="Q6" s="16">
        <v>9988.24</v>
      </c>
      <c r="R6" s="14">
        <v>0</v>
      </c>
      <c r="S6" s="15">
        <v>56615.85</v>
      </c>
      <c r="T6" s="16">
        <v>18096</v>
      </c>
      <c r="U6" s="42">
        <v>9266.7099999999991</v>
      </c>
      <c r="V6" s="15">
        <v>9266.7099999999991</v>
      </c>
      <c r="W6" s="15">
        <v>11349.85</v>
      </c>
      <c r="X6" s="16">
        <v>2512</v>
      </c>
      <c r="Y6" s="34">
        <f>+B6+F6+J6+N6+R6+U6</f>
        <v>341125.67</v>
      </c>
      <c r="Z6" s="35">
        <f t="shared" ref="Z6:AA17" si="0">+C6+G6+K6+O6+R6+V6</f>
        <v>428578.89</v>
      </c>
      <c r="AA6" s="36">
        <f t="shared" si="0"/>
        <v>386004.72</v>
      </c>
    </row>
    <row r="7" spans="1:27" ht="25.5" customHeight="1">
      <c r="A7" s="20" t="s">
        <v>10</v>
      </c>
      <c r="B7" s="21">
        <v>31898.65</v>
      </c>
      <c r="C7" s="22">
        <v>60708.32</v>
      </c>
      <c r="D7" s="22">
        <v>72580.75</v>
      </c>
      <c r="E7" s="23">
        <v>18134.400000000001</v>
      </c>
      <c r="F7" s="21">
        <v>115139.11</v>
      </c>
      <c r="G7" s="24">
        <v>188081.58</v>
      </c>
      <c r="H7" s="24">
        <v>143033.84</v>
      </c>
      <c r="I7" s="25">
        <v>35737.199999999997</v>
      </c>
      <c r="J7" s="26">
        <v>50595.15</v>
      </c>
      <c r="K7" s="22">
        <v>29840.55</v>
      </c>
      <c r="L7" s="22">
        <v>5527.13</v>
      </c>
      <c r="M7" s="23">
        <v>1380.96</v>
      </c>
      <c r="N7" s="21">
        <v>92844</v>
      </c>
      <c r="O7" s="22">
        <v>40365.85</v>
      </c>
      <c r="P7" s="22">
        <v>21646.95</v>
      </c>
      <c r="Q7" s="23">
        <v>5408.52</v>
      </c>
      <c r="R7" s="21">
        <v>49974.6</v>
      </c>
      <c r="S7" s="22">
        <v>60532.67</v>
      </c>
      <c r="T7" s="23">
        <v>19216</v>
      </c>
      <c r="U7" s="42">
        <v>9381.89</v>
      </c>
      <c r="V7" s="22">
        <v>9381.89</v>
      </c>
      <c r="W7" s="22">
        <v>8678.2900000000009</v>
      </c>
      <c r="X7" s="23">
        <v>1931</v>
      </c>
      <c r="Y7" s="34">
        <f>+B7+F7+J7+N7+R7+U7</f>
        <v>349833.4</v>
      </c>
      <c r="Z7" s="35">
        <f t="shared" si="0"/>
        <v>378352.79</v>
      </c>
      <c r="AA7" s="36">
        <f t="shared" si="0"/>
        <v>311999.63</v>
      </c>
    </row>
    <row r="8" spans="1:27" ht="25.5" customHeight="1">
      <c r="A8" s="20" t="s">
        <v>11</v>
      </c>
      <c r="B8" s="21">
        <v>43558.89</v>
      </c>
      <c r="C8" s="22">
        <v>32759.79</v>
      </c>
      <c r="D8" s="22">
        <v>50427.69</v>
      </c>
      <c r="E8" s="23">
        <v>12995.44</v>
      </c>
      <c r="F8" s="21">
        <v>96320.14</v>
      </c>
      <c r="G8" s="24">
        <v>111803.23</v>
      </c>
      <c r="H8" s="24">
        <v>128330.72</v>
      </c>
      <c r="I8" s="25">
        <v>33071.4</v>
      </c>
      <c r="J8" s="26">
        <v>16808.88</v>
      </c>
      <c r="K8" s="22">
        <v>7092.82</v>
      </c>
      <c r="L8" s="22">
        <v>8607.07</v>
      </c>
      <c r="M8" s="23">
        <v>2218.08</v>
      </c>
      <c r="N8" s="21">
        <v>68912.3</v>
      </c>
      <c r="O8" s="22">
        <v>16318.83</v>
      </c>
      <c r="P8" s="22">
        <v>19203.86</v>
      </c>
      <c r="Q8" s="23">
        <v>4948.92</v>
      </c>
      <c r="R8" s="21">
        <v>67023.990000000005</v>
      </c>
      <c r="S8" s="22">
        <v>64287.08</v>
      </c>
      <c r="T8" s="23">
        <v>19800</v>
      </c>
      <c r="U8" s="42">
        <v>9884.08</v>
      </c>
      <c r="V8" s="22">
        <v>9884.08</v>
      </c>
      <c r="W8" s="22">
        <v>8995.56</v>
      </c>
      <c r="X8" s="23">
        <v>2000</v>
      </c>
      <c r="Y8" s="34">
        <f>+B8+F8+J8+N8+R8+U8</f>
        <v>302508.28000000003</v>
      </c>
      <c r="Z8" s="35">
        <f t="shared" si="0"/>
        <v>244882.73999999996</v>
      </c>
      <c r="AA8" s="36">
        <f t="shared" si="0"/>
        <v>279851.98000000004</v>
      </c>
    </row>
    <row r="9" spans="1:27" ht="25.5" customHeight="1">
      <c r="A9" s="20" t="s">
        <v>12</v>
      </c>
      <c r="B9" s="21">
        <v>47530.81</v>
      </c>
      <c r="C9" s="22">
        <v>44551.11</v>
      </c>
      <c r="D9" s="22"/>
      <c r="E9" s="23"/>
      <c r="F9" s="21">
        <v>105837.11</v>
      </c>
      <c r="G9" s="24">
        <v>157645.13</v>
      </c>
      <c r="H9" s="24"/>
      <c r="I9" s="25"/>
      <c r="J9" s="26">
        <v>25446.92</v>
      </c>
      <c r="K9" s="22">
        <v>16336.45</v>
      </c>
      <c r="L9" s="22"/>
      <c r="M9" s="23"/>
      <c r="N9" s="21">
        <v>74643.87</v>
      </c>
      <c r="O9" s="22">
        <v>34950.61</v>
      </c>
      <c r="P9" s="22"/>
      <c r="Q9" s="23"/>
      <c r="R9" s="21">
        <v>58626.32</v>
      </c>
      <c r="S9" s="22"/>
      <c r="T9" s="23"/>
      <c r="U9" s="21">
        <v>9870.24</v>
      </c>
      <c r="V9" s="22">
        <v>9842.6</v>
      </c>
      <c r="W9" s="22"/>
      <c r="X9" s="23"/>
      <c r="Y9" s="34">
        <f>+B9+F9+J9+N9+R9+U9</f>
        <v>321955.26999999996</v>
      </c>
      <c r="Z9" s="35">
        <f t="shared" si="0"/>
        <v>321952.21999999997</v>
      </c>
      <c r="AA9" s="36">
        <f t="shared" si="0"/>
        <v>0</v>
      </c>
    </row>
    <row r="10" spans="1:27" ht="25.5" customHeight="1">
      <c r="A10" s="20" t="s">
        <v>13</v>
      </c>
      <c r="B10" s="21">
        <v>44928.69</v>
      </c>
      <c r="C10" s="22">
        <v>54780.59</v>
      </c>
      <c r="D10" s="22"/>
      <c r="E10" s="23"/>
      <c r="F10" s="21">
        <v>119156.81</v>
      </c>
      <c r="G10" s="24">
        <v>152071.46</v>
      </c>
      <c r="H10" s="24"/>
      <c r="I10" s="25"/>
      <c r="J10" s="26">
        <v>23359.87</v>
      </c>
      <c r="K10" s="22">
        <v>19438.32</v>
      </c>
      <c r="L10" s="22"/>
      <c r="M10" s="23"/>
      <c r="N10" s="21">
        <v>77925.48</v>
      </c>
      <c r="O10" s="22">
        <v>29458.25</v>
      </c>
      <c r="P10" s="22"/>
      <c r="Q10" s="23"/>
      <c r="R10" s="21">
        <v>81447.009999999995</v>
      </c>
      <c r="S10" s="22"/>
      <c r="T10" s="23"/>
      <c r="U10" s="21">
        <v>8736.9</v>
      </c>
      <c r="V10" s="22">
        <v>9331.2199999999993</v>
      </c>
      <c r="W10" s="22"/>
      <c r="X10" s="23"/>
      <c r="Y10" s="34">
        <f t="shared" ref="Y10:Y17" si="1">+B10+F10+J10+N10+R10+U10</f>
        <v>355554.76</v>
      </c>
      <c r="Z10" s="35">
        <f t="shared" si="0"/>
        <v>346526.85</v>
      </c>
      <c r="AA10" s="36">
        <f t="shared" si="0"/>
        <v>0</v>
      </c>
    </row>
    <row r="11" spans="1:27" ht="25.5" customHeight="1">
      <c r="A11" s="20" t="s">
        <v>14</v>
      </c>
      <c r="B11" s="21">
        <v>49896.09</v>
      </c>
      <c r="C11" s="22">
        <v>57168.42</v>
      </c>
      <c r="D11" s="22"/>
      <c r="E11" s="23"/>
      <c r="F11" s="21">
        <v>124508.28</v>
      </c>
      <c r="G11" s="24">
        <v>117523.44</v>
      </c>
      <c r="H11" s="24"/>
      <c r="I11" s="25"/>
      <c r="J11" s="26">
        <v>35928.449999999997</v>
      </c>
      <c r="K11" s="22">
        <v>7197.63</v>
      </c>
      <c r="L11" s="22"/>
      <c r="M11" s="23"/>
      <c r="N11" s="21">
        <v>92806.080000000002</v>
      </c>
      <c r="O11" s="22">
        <v>24121.34</v>
      </c>
      <c r="P11" s="22"/>
      <c r="Q11" s="23"/>
      <c r="R11" s="21">
        <v>83476.63</v>
      </c>
      <c r="S11" s="22"/>
      <c r="T11" s="23"/>
      <c r="U11" s="21">
        <v>9575.4</v>
      </c>
      <c r="V11" s="22">
        <v>9819.57</v>
      </c>
      <c r="W11" s="22"/>
      <c r="X11" s="23"/>
      <c r="Y11" s="34">
        <f t="shared" si="1"/>
        <v>396190.93000000005</v>
      </c>
      <c r="Z11" s="35">
        <f t="shared" si="0"/>
        <v>299307.02999999997</v>
      </c>
      <c r="AA11" s="36">
        <f t="shared" si="0"/>
        <v>0</v>
      </c>
    </row>
    <row r="12" spans="1:27" ht="25.5" customHeight="1">
      <c r="A12" s="20" t="s">
        <v>15</v>
      </c>
      <c r="B12" s="21">
        <v>51903.48</v>
      </c>
      <c r="C12" s="22">
        <v>36219.93</v>
      </c>
      <c r="D12" s="22"/>
      <c r="E12" s="23"/>
      <c r="F12" s="21">
        <v>133108.57</v>
      </c>
      <c r="G12" s="24">
        <v>62564.24</v>
      </c>
      <c r="H12" s="24"/>
      <c r="I12" s="25"/>
      <c r="J12" s="26">
        <v>20043.98</v>
      </c>
      <c r="K12" s="22">
        <v>4947.97</v>
      </c>
      <c r="L12" s="22"/>
      <c r="M12" s="23"/>
      <c r="N12" s="21">
        <v>100673.3</v>
      </c>
      <c r="O12" s="22">
        <v>11933.31</v>
      </c>
      <c r="P12" s="22"/>
      <c r="Q12" s="23"/>
      <c r="R12" s="21">
        <v>76444.94</v>
      </c>
      <c r="S12" s="22"/>
      <c r="T12" s="23"/>
      <c r="U12" s="21">
        <v>9271.31</v>
      </c>
      <c r="V12" s="22">
        <v>9285.15</v>
      </c>
      <c r="W12" s="22"/>
      <c r="X12" s="23"/>
      <c r="Y12" s="34">
        <f t="shared" si="1"/>
        <v>391445.58</v>
      </c>
      <c r="Z12" s="35">
        <f t="shared" si="0"/>
        <v>201395.54</v>
      </c>
      <c r="AA12" s="36">
        <f t="shared" si="0"/>
        <v>0</v>
      </c>
    </row>
    <row r="13" spans="1:27" ht="25.5" customHeight="1">
      <c r="A13" s="20" t="s">
        <v>16</v>
      </c>
      <c r="B13" s="21">
        <v>51414.78</v>
      </c>
      <c r="C13" s="22">
        <v>44225.79</v>
      </c>
      <c r="D13" s="22"/>
      <c r="E13" s="23"/>
      <c r="F13" s="21">
        <v>148723.41</v>
      </c>
      <c r="G13" s="24">
        <v>86474.51</v>
      </c>
      <c r="H13" s="24"/>
      <c r="I13" s="25"/>
      <c r="J13" s="26">
        <v>36000.97</v>
      </c>
      <c r="K13" s="22">
        <v>18356.439999999999</v>
      </c>
      <c r="L13" s="22"/>
      <c r="M13" s="23"/>
      <c r="N13" s="21">
        <v>73469.11</v>
      </c>
      <c r="O13" s="22">
        <v>13870.88</v>
      </c>
      <c r="P13" s="22"/>
      <c r="Q13" s="23"/>
      <c r="R13" s="21">
        <v>76299.39</v>
      </c>
      <c r="S13" s="22"/>
      <c r="T13" s="23"/>
      <c r="U13" s="21">
        <v>9345.0400000000009</v>
      </c>
      <c r="V13" s="22">
        <v>9136.19</v>
      </c>
      <c r="W13" s="22"/>
      <c r="X13" s="23"/>
      <c r="Y13" s="34">
        <f t="shared" si="1"/>
        <v>395252.7</v>
      </c>
      <c r="Z13" s="35">
        <f t="shared" si="0"/>
        <v>248363.2</v>
      </c>
      <c r="AA13" s="36">
        <f t="shared" si="0"/>
        <v>0</v>
      </c>
    </row>
    <row r="14" spans="1:27" ht="25.5" customHeight="1">
      <c r="A14" s="20" t="s">
        <v>17</v>
      </c>
      <c r="B14" s="21">
        <v>71560.2</v>
      </c>
      <c r="C14" s="22">
        <v>44112.34</v>
      </c>
      <c r="D14" s="22"/>
      <c r="E14" s="23"/>
      <c r="F14" s="21">
        <v>113094.02</v>
      </c>
      <c r="G14" s="24">
        <v>97820.42</v>
      </c>
      <c r="H14" s="24"/>
      <c r="I14" s="25"/>
      <c r="J14" s="26">
        <v>11370.74</v>
      </c>
      <c r="K14" s="22">
        <v>9783.73</v>
      </c>
      <c r="L14" s="22"/>
      <c r="M14" s="23"/>
      <c r="N14" s="21">
        <v>54593.85</v>
      </c>
      <c r="O14" s="22">
        <v>14984.28</v>
      </c>
      <c r="P14" s="22"/>
      <c r="Q14" s="23"/>
      <c r="R14" s="21">
        <v>77568.639999999999</v>
      </c>
      <c r="S14" s="22"/>
      <c r="T14" s="23"/>
      <c r="U14" s="21">
        <v>9160.76</v>
      </c>
      <c r="V14" s="22">
        <v>8930.6299999999992</v>
      </c>
      <c r="W14" s="22"/>
      <c r="X14" s="23"/>
      <c r="Y14" s="34">
        <f t="shared" si="1"/>
        <v>337348.21</v>
      </c>
      <c r="Z14" s="35">
        <f t="shared" si="0"/>
        <v>253200.04000000004</v>
      </c>
      <c r="AA14" s="36">
        <f t="shared" si="0"/>
        <v>0</v>
      </c>
    </row>
    <row r="15" spans="1:27" ht="25.5" customHeight="1">
      <c r="A15" s="20" t="s">
        <v>18</v>
      </c>
      <c r="B15" s="21">
        <v>69317.83</v>
      </c>
      <c r="C15" s="22">
        <v>61405.86</v>
      </c>
      <c r="D15" s="22"/>
      <c r="E15" s="23"/>
      <c r="F15" s="21">
        <v>168361.67</v>
      </c>
      <c r="G15" s="24">
        <v>142140.72</v>
      </c>
      <c r="H15" s="24"/>
      <c r="I15" s="25"/>
      <c r="J15" s="26">
        <v>37876.67</v>
      </c>
      <c r="K15" s="22">
        <v>11975.2</v>
      </c>
      <c r="L15" s="22"/>
      <c r="M15" s="23"/>
      <c r="N15" s="21">
        <v>58069.88</v>
      </c>
      <c r="O15" s="22">
        <v>28455.9</v>
      </c>
      <c r="P15" s="22"/>
      <c r="Q15" s="23"/>
      <c r="R15" s="21">
        <v>78605.05</v>
      </c>
      <c r="S15" s="22"/>
      <c r="T15" s="23"/>
      <c r="U15" s="21">
        <v>9575.4</v>
      </c>
      <c r="V15" s="22">
        <v>12307.4</v>
      </c>
      <c r="W15" s="22"/>
      <c r="X15" s="23"/>
      <c r="Y15" s="34">
        <f t="shared" si="1"/>
        <v>421806.5</v>
      </c>
      <c r="Z15" s="35">
        <f t="shared" si="0"/>
        <v>334890.13000000006</v>
      </c>
      <c r="AA15" s="36">
        <f t="shared" si="0"/>
        <v>0</v>
      </c>
    </row>
    <row r="16" spans="1:27" ht="25.5" customHeight="1">
      <c r="A16" s="20" t="s">
        <v>19</v>
      </c>
      <c r="B16" s="21">
        <v>68268.679999999993</v>
      </c>
      <c r="C16" s="22">
        <v>67217.87</v>
      </c>
      <c r="D16" s="22"/>
      <c r="E16" s="23"/>
      <c r="F16" s="21">
        <v>183641.12</v>
      </c>
      <c r="G16" s="24">
        <v>157967.29999999999</v>
      </c>
      <c r="H16" s="24"/>
      <c r="I16" s="25"/>
      <c r="J16" s="26">
        <v>50143.839999999997</v>
      </c>
      <c r="K16" s="22">
        <v>13339.97</v>
      </c>
      <c r="L16" s="22"/>
      <c r="M16" s="23"/>
      <c r="N16" s="21">
        <v>75977.37</v>
      </c>
      <c r="O16" s="22">
        <v>33425.839999999997</v>
      </c>
      <c r="P16" s="22"/>
      <c r="Q16" s="23"/>
      <c r="R16" s="21">
        <v>72344.75</v>
      </c>
      <c r="S16" s="22"/>
      <c r="T16" s="23"/>
      <c r="U16" s="21">
        <v>10248.02</v>
      </c>
      <c r="V16" s="22">
        <v>20208.59</v>
      </c>
      <c r="W16" s="22"/>
      <c r="X16" s="23"/>
      <c r="Y16" s="34">
        <f t="shared" si="1"/>
        <v>460623.78</v>
      </c>
      <c r="Z16" s="35">
        <f t="shared" si="0"/>
        <v>364504.32000000001</v>
      </c>
      <c r="AA16" s="36">
        <f t="shared" si="0"/>
        <v>0</v>
      </c>
    </row>
    <row r="17" spans="1:27" ht="25.5" customHeight="1" thickBot="1">
      <c r="A17" s="27" t="s">
        <v>20</v>
      </c>
      <c r="B17" s="28">
        <v>71904.83</v>
      </c>
      <c r="C17" s="29">
        <v>61885.68</v>
      </c>
      <c r="D17" s="29"/>
      <c r="E17" s="30"/>
      <c r="F17" s="28">
        <v>185134.98</v>
      </c>
      <c r="G17" s="31">
        <v>142962.25</v>
      </c>
      <c r="H17" s="31"/>
      <c r="I17" s="32"/>
      <c r="J17" s="33">
        <v>44197</v>
      </c>
      <c r="K17" s="29">
        <v>24355.73</v>
      </c>
      <c r="L17" s="29"/>
      <c r="M17" s="30"/>
      <c r="N17" s="28">
        <v>113073.44</v>
      </c>
      <c r="O17" s="29">
        <v>33286.080000000002</v>
      </c>
      <c r="P17" s="29"/>
      <c r="Q17" s="30"/>
      <c r="R17" s="28">
        <v>77662.399999999994</v>
      </c>
      <c r="S17" s="29"/>
      <c r="T17" s="30"/>
      <c r="U17" s="28">
        <v>9667.5499999999993</v>
      </c>
      <c r="V17" s="29">
        <v>20803.79</v>
      </c>
      <c r="W17" s="29"/>
      <c r="X17" s="30"/>
      <c r="Y17" s="34">
        <f t="shared" si="1"/>
        <v>501640.2</v>
      </c>
      <c r="Z17" s="37">
        <f t="shared" si="0"/>
        <v>360955.93</v>
      </c>
      <c r="AA17" s="38">
        <f t="shared" si="0"/>
        <v>0</v>
      </c>
    </row>
    <row r="18" spans="1:27" s="2" customFormat="1" ht="24" customHeight="1" thickBot="1">
      <c r="A18" s="40" t="s">
        <v>5</v>
      </c>
      <c r="B18" s="39">
        <f>SUM(B6:B17)</f>
        <v>645143.64</v>
      </c>
      <c r="C18" s="39">
        <f t="shared" ref="C18:AA18" si="2">SUM(C6:C17)</f>
        <v>631593.03</v>
      </c>
      <c r="D18" s="39">
        <f t="shared" si="2"/>
        <v>196491.57</v>
      </c>
      <c r="E18" s="39">
        <f t="shared" si="2"/>
        <v>46712.240000000005</v>
      </c>
      <c r="F18" s="39">
        <f t="shared" si="2"/>
        <v>1639664.21</v>
      </c>
      <c r="G18" s="39">
        <f t="shared" si="2"/>
        <v>1612533.16</v>
      </c>
      <c r="H18" s="39">
        <f t="shared" si="2"/>
        <v>431592.54000000004</v>
      </c>
      <c r="I18" s="39">
        <f t="shared" si="2"/>
        <v>102785.60000000001</v>
      </c>
      <c r="J18" s="39">
        <f t="shared" si="2"/>
        <v>370450.32999999996</v>
      </c>
      <c r="K18" s="39">
        <f t="shared" si="2"/>
        <v>210181.67000000004</v>
      </c>
      <c r="L18" s="39">
        <f t="shared" si="2"/>
        <v>51359.789999999994</v>
      </c>
      <c r="M18" s="39">
        <f t="shared" si="2"/>
        <v>11492.88</v>
      </c>
      <c r="N18" s="39">
        <f t="shared" si="2"/>
        <v>1006570.0800000001</v>
      </c>
      <c r="O18" s="39">
        <f t="shared" si="2"/>
        <v>390930.28000000009</v>
      </c>
      <c r="P18" s="39">
        <f t="shared" si="2"/>
        <v>87953.13</v>
      </c>
      <c r="Q18" s="39">
        <f t="shared" si="2"/>
        <v>20345.68</v>
      </c>
      <c r="R18" s="39">
        <f t="shared" si="2"/>
        <v>799473.72000000009</v>
      </c>
      <c r="S18" s="39">
        <f t="shared" si="2"/>
        <v>181435.59999999998</v>
      </c>
      <c r="T18" s="39">
        <f t="shared" si="2"/>
        <v>57112</v>
      </c>
      <c r="U18" s="39">
        <f>SUM(U6:U17)</f>
        <v>113983.3</v>
      </c>
      <c r="V18" s="39">
        <f t="shared" si="2"/>
        <v>138197.82</v>
      </c>
      <c r="W18" s="39">
        <f t="shared" si="2"/>
        <v>29023.699999999997</v>
      </c>
      <c r="X18" s="39">
        <f t="shared" si="2"/>
        <v>6443</v>
      </c>
      <c r="Y18" s="39"/>
      <c r="Z18" s="39">
        <f t="shared" si="2"/>
        <v>3782909.6799999997</v>
      </c>
      <c r="AA18" s="39">
        <f t="shared" si="2"/>
        <v>977856.33000000007</v>
      </c>
    </row>
    <row r="19" spans="1:27" ht="21.75">
      <c r="A19" s="3" t="s">
        <v>6</v>
      </c>
      <c r="B19" s="3"/>
    </row>
  </sheetData>
  <mergeCells count="20">
    <mergeCell ref="A4:A5"/>
    <mergeCell ref="Y4:Y5"/>
    <mergeCell ref="Z4:Z5"/>
    <mergeCell ref="AA4:AA5"/>
    <mergeCell ref="B5:D5"/>
    <mergeCell ref="F5:H5"/>
    <mergeCell ref="J5:L5"/>
    <mergeCell ref="N5:P5"/>
    <mergeCell ref="R5:S5"/>
    <mergeCell ref="V5:W5"/>
    <mergeCell ref="A1:AA1"/>
    <mergeCell ref="A2:A3"/>
    <mergeCell ref="B2:E3"/>
    <mergeCell ref="F2:I3"/>
    <mergeCell ref="J2:M3"/>
    <mergeCell ref="N2:Q3"/>
    <mergeCell ref="R2:T2"/>
    <mergeCell ref="U2:X3"/>
    <mergeCell ref="Y2:AA3"/>
    <mergeCell ref="R3:T3"/>
  </mergeCells>
  <pageMargins left="0.43307086614173229" right="3.937007874015748E-2" top="0.55118110236220474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68AB-4F31-4BE9-872E-ADCDFCCD3BBE}">
  <sheetPr>
    <tabColor rgb="FF00B050"/>
  </sheetPr>
  <dimension ref="A1:X19"/>
  <sheetViews>
    <sheetView zoomScaleNormal="100" workbookViewId="0">
      <selection activeCell="L13" sqref="L13"/>
    </sheetView>
  </sheetViews>
  <sheetFormatPr defaultColWidth="9" defaultRowHeight="17.25"/>
  <cols>
    <col min="1" max="1" width="12" style="1" customWidth="1"/>
    <col min="2" max="3" width="9.85546875" style="1" bestFit="1" customWidth="1"/>
    <col min="4" max="5" width="10.140625" style="1" bestFit="1" customWidth="1"/>
    <col min="6" max="7" width="11.28515625" style="1" bestFit="1" customWidth="1"/>
    <col min="8" max="8" width="10.140625" style="1" bestFit="1" customWidth="1"/>
    <col min="9" max="9" width="9.28515625" style="1" bestFit="1" customWidth="1"/>
    <col min="10" max="10" width="9.85546875" style="1" bestFit="1" customWidth="1"/>
    <col min="11" max="11" width="10" style="1" bestFit="1" customWidth="1"/>
    <col min="12" max="12" width="10.140625" style="1" bestFit="1" customWidth="1"/>
    <col min="13" max="13" width="9.28515625" style="1" bestFit="1" customWidth="1"/>
    <col min="14" max="14" width="11.42578125" style="1" bestFit="1" customWidth="1"/>
    <col min="15" max="15" width="10" style="1" bestFit="1" customWidth="1"/>
    <col min="16" max="16" width="9" style="1" bestFit="1" customWidth="1"/>
    <col min="17" max="17" width="9.28515625" style="1" bestFit="1" customWidth="1"/>
    <col min="18" max="19" width="10.140625" style="1" bestFit="1" customWidth="1"/>
    <col min="20" max="20" width="11.5703125" style="1" customWidth="1"/>
    <col min="21" max="21" width="9.28515625" style="1" bestFit="1" customWidth="1"/>
    <col min="22" max="22" width="9.85546875" style="1" bestFit="1" customWidth="1"/>
    <col min="23" max="23" width="11.5703125" style="1" bestFit="1" customWidth="1"/>
    <col min="24" max="24" width="10.5703125" style="1" customWidth="1"/>
    <col min="25" max="16384" width="9" style="1"/>
  </cols>
  <sheetData>
    <row r="1" spans="1:24" ht="24.75" customHeight="1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72" t="s">
        <v>34</v>
      </c>
      <c r="S2" s="73"/>
      <c r="T2" s="73"/>
      <c r="U2" s="73"/>
      <c r="V2" s="76" t="s">
        <v>30</v>
      </c>
      <c r="W2" s="77"/>
      <c r="X2" s="78"/>
    </row>
    <row r="3" spans="1:24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74"/>
      <c r="S3" s="75"/>
      <c r="T3" s="75"/>
      <c r="U3" s="75"/>
      <c r="V3" s="79"/>
      <c r="W3" s="80"/>
      <c r="X3" s="81"/>
    </row>
    <row r="4" spans="1:24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26</v>
      </c>
      <c r="S4" s="5" t="s">
        <v>7</v>
      </c>
      <c r="T4" s="6" t="s">
        <v>8</v>
      </c>
      <c r="U4" s="6" t="s">
        <v>8</v>
      </c>
      <c r="V4" s="54" t="s">
        <v>26</v>
      </c>
      <c r="W4" s="56" t="s">
        <v>7</v>
      </c>
      <c r="X4" s="58" t="s">
        <v>8</v>
      </c>
    </row>
    <row r="5" spans="1:24" ht="25.5" customHeight="1" thickBot="1">
      <c r="A5" s="53"/>
      <c r="B5" s="60" t="s">
        <v>29</v>
      </c>
      <c r="C5" s="61"/>
      <c r="D5" s="61"/>
      <c r="E5" s="43" t="s">
        <v>23</v>
      </c>
      <c r="F5" s="60" t="s">
        <v>29</v>
      </c>
      <c r="G5" s="61"/>
      <c r="H5" s="61"/>
      <c r="I5" s="10" t="s">
        <v>23</v>
      </c>
      <c r="J5" s="60" t="s">
        <v>29</v>
      </c>
      <c r="K5" s="61"/>
      <c r="L5" s="61"/>
      <c r="M5" s="10" t="s">
        <v>23</v>
      </c>
      <c r="N5" s="60" t="s">
        <v>29</v>
      </c>
      <c r="O5" s="61"/>
      <c r="P5" s="61"/>
      <c r="Q5" s="10" t="s">
        <v>23</v>
      </c>
      <c r="R5" s="44"/>
      <c r="S5" s="62" t="s">
        <v>29</v>
      </c>
      <c r="T5" s="60"/>
      <c r="U5" s="45" t="s">
        <v>23</v>
      </c>
      <c r="V5" s="55"/>
      <c r="W5" s="57"/>
      <c r="X5" s="59"/>
    </row>
    <row r="6" spans="1:24" ht="25.5" customHeight="1">
      <c r="A6" s="13" t="s">
        <v>9</v>
      </c>
      <c r="B6" s="14">
        <v>3919.83</v>
      </c>
      <c r="C6" s="15">
        <v>5590.96</v>
      </c>
      <c r="D6" s="15">
        <v>8229.58</v>
      </c>
      <c r="E6" s="16">
        <v>288</v>
      </c>
      <c r="F6" s="14">
        <v>9787.83</v>
      </c>
      <c r="G6" s="17">
        <v>10437.34</v>
      </c>
      <c r="H6" s="17">
        <v>3619.09</v>
      </c>
      <c r="I6" s="18">
        <v>128.6</v>
      </c>
      <c r="J6" s="19">
        <v>882.75</v>
      </c>
      <c r="K6" s="15">
        <v>8875.65</v>
      </c>
      <c r="L6" s="15">
        <v>3274.84</v>
      </c>
      <c r="M6" s="16">
        <v>119</v>
      </c>
      <c r="N6" s="14">
        <v>4309.2</v>
      </c>
      <c r="O6" s="15">
        <v>3440.56</v>
      </c>
      <c r="P6" s="15">
        <v>1502.79</v>
      </c>
      <c r="Q6" s="16">
        <v>53.4</v>
      </c>
      <c r="R6" s="41">
        <v>4875.5</v>
      </c>
      <c r="S6" s="15">
        <v>3026.3332999999998</v>
      </c>
      <c r="T6" s="15"/>
      <c r="U6" s="16">
        <v>0</v>
      </c>
      <c r="V6" s="34">
        <f>+B6+F6+J6+N6</f>
        <v>18899.61</v>
      </c>
      <c r="W6" s="35">
        <f>+C6+G6+K6+O6</f>
        <v>28344.51</v>
      </c>
      <c r="X6" s="36">
        <f>+D6+H6+L6+P6</f>
        <v>16626.3</v>
      </c>
    </row>
    <row r="7" spans="1:24" ht="25.5" customHeight="1">
      <c r="A7" s="20" t="s">
        <v>10</v>
      </c>
      <c r="B7" s="21">
        <v>6001.42</v>
      </c>
      <c r="C7" s="22">
        <v>6323.91</v>
      </c>
      <c r="D7" s="22">
        <v>3509.39</v>
      </c>
      <c r="E7" s="23">
        <v>127</v>
      </c>
      <c r="F7" s="21">
        <v>8784.73</v>
      </c>
      <c r="G7" s="24">
        <v>14559.99</v>
      </c>
      <c r="H7" s="24">
        <v>4461.78</v>
      </c>
      <c r="I7" s="25">
        <v>158.19999999999999</v>
      </c>
      <c r="J7" s="26">
        <v>1112.8</v>
      </c>
      <c r="K7" s="22">
        <v>8875.65</v>
      </c>
      <c r="L7" s="22">
        <v>3743.93</v>
      </c>
      <c r="M7" s="23">
        <v>135</v>
      </c>
      <c r="N7" s="21">
        <v>3474.8</v>
      </c>
      <c r="O7" s="22">
        <v>3937.64</v>
      </c>
      <c r="P7" s="22">
        <v>953.28</v>
      </c>
      <c r="Q7" s="23">
        <v>33.799999999999997</v>
      </c>
      <c r="R7" s="41">
        <v>4875.5</v>
      </c>
      <c r="S7" s="15">
        <v>3026.3332999999998</v>
      </c>
      <c r="T7" s="22"/>
      <c r="U7" s="23"/>
      <c r="V7" s="34">
        <f t="shared" ref="V7:V17" si="0">+B7+F7+J7+N7</f>
        <v>19373.75</v>
      </c>
      <c r="W7" s="35">
        <f>+C7+G7+K7+O7</f>
        <v>33697.19</v>
      </c>
      <c r="X7" s="36">
        <f t="shared" ref="X7:X17" si="1">+D7+H7+L7+P7</f>
        <v>12668.380000000001</v>
      </c>
    </row>
    <row r="8" spans="1:24" ht="25.5" customHeight="1">
      <c r="A8" s="20" t="s">
        <v>11</v>
      </c>
      <c r="B8" s="21">
        <v>4945.97</v>
      </c>
      <c r="C8" s="22">
        <v>3480.07</v>
      </c>
      <c r="D8" s="22">
        <v>3333.48</v>
      </c>
      <c r="E8" s="23">
        <v>121</v>
      </c>
      <c r="F8" s="21">
        <v>6014.78</v>
      </c>
      <c r="G8" s="24">
        <v>20044.36</v>
      </c>
      <c r="H8" s="24">
        <v>7746.39</v>
      </c>
      <c r="I8" s="25">
        <v>270.89999999999998</v>
      </c>
      <c r="J8" s="26">
        <v>663.4</v>
      </c>
      <c r="K8" s="22">
        <v>8846.23</v>
      </c>
      <c r="L8" s="22">
        <v>3743.93</v>
      </c>
      <c r="M8" s="23">
        <v>135</v>
      </c>
      <c r="N8" s="21">
        <v>2214.8000000000002</v>
      </c>
      <c r="O8" s="22">
        <v>2925.87</v>
      </c>
      <c r="P8" s="22">
        <v>717.74</v>
      </c>
      <c r="Q8" s="23">
        <v>25.1</v>
      </c>
      <c r="R8" s="41">
        <v>4875.5</v>
      </c>
      <c r="S8" s="15">
        <v>3026.3332999999998</v>
      </c>
      <c r="T8" s="22"/>
      <c r="U8" s="23"/>
      <c r="V8" s="34">
        <f t="shared" si="0"/>
        <v>13838.95</v>
      </c>
      <c r="W8" s="35">
        <f t="shared" ref="W7:W17" si="2">+C8+G8+K8+O8</f>
        <v>35296.53</v>
      </c>
      <c r="X8" s="36">
        <f t="shared" si="1"/>
        <v>15541.54</v>
      </c>
    </row>
    <row r="9" spans="1:24" ht="25.5" customHeight="1">
      <c r="A9" s="20" t="s">
        <v>12</v>
      </c>
      <c r="B9" s="21">
        <v>4125.0600000000004</v>
      </c>
      <c r="C9" s="22">
        <v>4037.11</v>
      </c>
      <c r="D9" s="22">
        <v>3245.52</v>
      </c>
      <c r="E9" s="23">
        <v>118</v>
      </c>
      <c r="F9" s="21">
        <v>8056.13</v>
      </c>
      <c r="G9" s="24">
        <v>20302.32</v>
      </c>
      <c r="H9" s="24">
        <v>12173.76</v>
      </c>
      <c r="I9" s="25">
        <v>421.4</v>
      </c>
      <c r="J9" s="26">
        <v>950.16</v>
      </c>
      <c r="K9" s="22">
        <v>7907.09</v>
      </c>
      <c r="L9" s="22">
        <v>37152.54</v>
      </c>
      <c r="M9" s="23">
        <v>1270</v>
      </c>
      <c r="N9" s="21">
        <v>3497.2</v>
      </c>
      <c r="O9" s="22">
        <v>3844.91</v>
      </c>
      <c r="P9" s="22">
        <v>1086.22</v>
      </c>
      <c r="Q9" s="23">
        <v>37.6</v>
      </c>
      <c r="R9" s="21">
        <v>3419.5</v>
      </c>
      <c r="S9" s="15">
        <v>4660.8333000000002</v>
      </c>
      <c r="T9" s="22"/>
      <c r="U9" s="23"/>
      <c r="V9" s="34">
        <f t="shared" si="0"/>
        <v>16628.55</v>
      </c>
      <c r="W9" s="35">
        <f t="shared" si="2"/>
        <v>36091.43</v>
      </c>
      <c r="X9" s="36">
        <f t="shared" si="1"/>
        <v>53658.04</v>
      </c>
    </row>
    <row r="10" spans="1:24" ht="25.5" customHeight="1">
      <c r="A10" s="20" t="s">
        <v>13</v>
      </c>
      <c r="B10" s="21">
        <v>2981.66</v>
      </c>
      <c r="C10" s="22">
        <v>19527.5</v>
      </c>
      <c r="D10" s="22"/>
      <c r="E10" s="23"/>
      <c r="F10" s="21">
        <v>8051.45</v>
      </c>
      <c r="G10" s="24">
        <v>28506.48</v>
      </c>
      <c r="H10" s="24"/>
      <c r="I10" s="25"/>
      <c r="J10" s="26">
        <v>995.1</v>
      </c>
      <c r="K10" s="22">
        <v>6880.96</v>
      </c>
      <c r="L10" s="22"/>
      <c r="M10" s="23"/>
      <c r="N10" s="21">
        <v>2942.8</v>
      </c>
      <c r="O10" s="22">
        <v>3271.24</v>
      </c>
      <c r="P10" s="22"/>
      <c r="Q10" s="23"/>
      <c r="R10" s="21">
        <v>3419.5</v>
      </c>
      <c r="S10" s="15">
        <v>4660.8333000000002</v>
      </c>
      <c r="T10" s="22"/>
      <c r="U10" s="23"/>
      <c r="V10" s="34">
        <f t="shared" si="0"/>
        <v>14971.010000000002</v>
      </c>
      <c r="W10" s="35">
        <f t="shared" si="2"/>
        <v>58186.179999999993</v>
      </c>
      <c r="X10" s="36">
        <f t="shared" si="1"/>
        <v>0</v>
      </c>
    </row>
    <row r="11" spans="1:24" ht="25.5" customHeight="1">
      <c r="A11" s="20" t="s">
        <v>14</v>
      </c>
      <c r="B11" s="21">
        <v>4066.43</v>
      </c>
      <c r="C11" s="22">
        <v>28972.93</v>
      </c>
      <c r="D11" s="22"/>
      <c r="E11" s="23"/>
      <c r="F11" s="21">
        <v>14655.6</v>
      </c>
      <c r="G11" s="24">
        <v>23729.55</v>
      </c>
      <c r="H11" s="24"/>
      <c r="I11" s="25"/>
      <c r="J11" s="26">
        <v>1206.96</v>
      </c>
      <c r="K11" s="22">
        <v>7350.04</v>
      </c>
      <c r="L11" s="22"/>
      <c r="M11" s="23"/>
      <c r="N11" s="21">
        <v>4989.6000000000004</v>
      </c>
      <c r="O11" s="22">
        <v>3242.48</v>
      </c>
      <c r="P11" s="22"/>
      <c r="Q11" s="23"/>
      <c r="R11" s="21">
        <v>3419.5</v>
      </c>
      <c r="S11" s="15">
        <v>4660.8333000000002</v>
      </c>
      <c r="T11" s="22"/>
      <c r="U11" s="23"/>
      <c r="V11" s="34">
        <f t="shared" si="0"/>
        <v>24918.589999999997</v>
      </c>
      <c r="W11" s="35">
        <f t="shared" si="2"/>
        <v>63295</v>
      </c>
      <c r="X11" s="36">
        <f t="shared" si="1"/>
        <v>0</v>
      </c>
    </row>
    <row r="12" spans="1:24" ht="25.5" customHeight="1">
      <c r="A12" s="20" t="s">
        <v>15</v>
      </c>
      <c r="B12" s="21">
        <v>5561.65</v>
      </c>
      <c r="C12" s="22">
        <v>7055.46</v>
      </c>
      <c r="D12" s="22"/>
      <c r="E12" s="23"/>
      <c r="F12" s="21">
        <v>24002.91</v>
      </c>
      <c r="G12" s="24">
        <v>21511.71</v>
      </c>
      <c r="H12" s="24"/>
      <c r="I12" s="25"/>
      <c r="J12" s="26">
        <v>663.4</v>
      </c>
      <c r="K12" s="22">
        <v>6316.06</v>
      </c>
      <c r="L12" s="22"/>
      <c r="M12" s="23"/>
      <c r="N12" s="21">
        <v>6386.8</v>
      </c>
      <c r="O12" s="22">
        <v>695.02</v>
      </c>
      <c r="P12" s="22"/>
      <c r="Q12" s="23"/>
      <c r="R12" s="21">
        <v>2763.8332999999998</v>
      </c>
      <c r="S12" s="22">
        <v>4503.3333000000002</v>
      </c>
      <c r="T12" s="22"/>
      <c r="U12" s="23"/>
      <c r="V12" s="34">
        <f t="shared" si="0"/>
        <v>36614.76</v>
      </c>
      <c r="W12" s="35">
        <f t="shared" si="2"/>
        <v>35578.249999999993</v>
      </c>
      <c r="X12" s="36">
        <f t="shared" si="1"/>
        <v>0</v>
      </c>
    </row>
    <row r="13" spans="1:24" ht="25.5" customHeight="1">
      <c r="A13" s="20" t="s">
        <v>16</v>
      </c>
      <c r="B13" s="21">
        <v>6558.46</v>
      </c>
      <c r="C13" s="22">
        <v>3273.15</v>
      </c>
      <c r="D13" s="22"/>
      <c r="E13" s="23"/>
      <c r="F13" s="21">
        <v>19170.38</v>
      </c>
      <c r="G13" s="24">
        <v>29024.06</v>
      </c>
      <c r="H13" s="24"/>
      <c r="I13" s="25"/>
      <c r="J13" s="26">
        <v>882.75</v>
      </c>
      <c r="K13" s="22">
        <v>5747.29</v>
      </c>
      <c r="L13" s="22"/>
      <c r="M13" s="23"/>
      <c r="N13" s="21">
        <v>3623.3</v>
      </c>
      <c r="O13" s="22">
        <v>407.91</v>
      </c>
      <c r="P13" s="22"/>
      <c r="Q13" s="23"/>
      <c r="R13" s="21">
        <v>2763.8332999999998</v>
      </c>
      <c r="S13" s="22">
        <v>4503.3333000000002</v>
      </c>
      <c r="T13" s="22"/>
      <c r="U13" s="23"/>
      <c r="V13" s="34">
        <f t="shared" si="0"/>
        <v>30234.89</v>
      </c>
      <c r="W13" s="35">
        <f t="shared" si="2"/>
        <v>38452.410000000003</v>
      </c>
      <c r="X13" s="36">
        <f t="shared" si="1"/>
        <v>0</v>
      </c>
    </row>
    <row r="14" spans="1:24" ht="25.5" customHeight="1">
      <c r="A14" s="20" t="s">
        <v>17</v>
      </c>
      <c r="B14" s="21">
        <v>5297.78</v>
      </c>
      <c r="C14" s="22">
        <v>10104.81</v>
      </c>
      <c r="D14" s="22"/>
      <c r="E14" s="23"/>
      <c r="F14" s="21">
        <v>13443.39</v>
      </c>
      <c r="G14" s="24">
        <v>12007.52</v>
      </c>
      <c r="H14" s="24"/>
      <c r="I14" s="25"/>
      <c r="J14" s="26">
        <v>577.79999999999995</v>
      </c>
      <c r="K14" s="22">
        <v>6173.87</v>
      </c>
      <c r="L14" s="22"/>
      <c r="M14" s="23"/>
      <c r="N14" s="21">
        <v>5848.61</v>
      </c>
      <c r="O14" s="22">
        <v>95.25</v>
      </c>
      <c r="P14" s="22"/>
      <c r="Q14" s="23"/>
      <c r="R14" s="21">
        <v>2763.8332999999998</v>
      </c>
      <c r="S14" s="22">
        <v>4503.3333000000002</v>
      </c>
      <c r="T14" s="22"/>
      <c r="U14" s="23"/>
      <c r="V14" s="34">
        <f t="shared" si="0"/>
        <v>25167.579999999998</v>
      </c>
      <c r="W14" s="35">
        <f t="shared" si="2"/>
        <v>28381.45</v>
      </c>
      <c r="X14" s="36">
        <f t="shared" si="1"/>
        <v>0</v>
      </c>
    </row>
    <row r="15" spans="1:24" ht="25.5" customHeight="1">
      <c r="A15" s="20" t="s">
        <v>18</v>
      </c>
      <c r="B15" s="21">
        <v>7115.5</v>
      </c>
      <c r="C15" s="22">
        <v>2666.44</v>
      </c>
      <c r="D15" s="22"/>
      <c r="E15" s="23"/>
      <c r="F15" s="21">
        <v>10488.26</v>
      </c>
      <c r="G15" s="24">
        <v>11861.23</v>
      </c>
      <c r="H15" s="24"/>
      <c r="I15" s="25"/>
      <c r="J15" s="26">
        <v>995.1</v>
      </c>
      <c r="K15" s="22">
        <v>6705.05</v>
      </c>
      <c r="L15" s="22"/>
      <c r="M15" s="23"/>
      <c r="N15" s="21">
        <v>1594.72</v>
      </c>
      <c r="O15" s="22">
        <v>2516.9</v>
      </c>
      <c r="P15" s="22"/>
      <c r="Q15" s="23"/>
      <c r="R15" s="21">
        <v>1401.1667</v>
      </c>
      <c r="S15" s="22">
        <v>2261</v>
      </c>
      <c r="T15" s="22"/>
      <c r="U15" s="23"/>
      <c r="V15" s="34">
        <f t="shared" si="0"/>
        <v>20193.580000000002</v>
      </c>
      <c r="W15" s="35">
        <f t="shared" si="2"/>
        <v>23749.620000000003</v>
      </c>
      <c r="X15" s="36">
        <f t="shared" si="1"/>
        <v>0</v>
      </c>
    </row>
    <row r="16" spans="1:24" ht="25.5" customHeight="1">
      <c r="A16" s="20" t="s">
        <v>19</v>
      </c>
      <c r="B16" s="21">
        <v>6675.73</v>
      </c>
      <c r="C16" s="22">
        <v>535</v>
      </c>
      <c r="D16" s="22"/>
      <c r="E16" s="23"/>
      <c r="F16" s="21">
        <v>6981.68</v>
      </c>
      <c r="G16" s="24">
        <v>2641.16</v>
      </c>
      <c r="H16" s="24"/>
      <c r="I16" s="25"/>
      <c r="J16" s="26">
        <v>3743.93</v>
      </c>
      <c r="K16" s="22">
        <v>6763.68</v>
      </c>
      <c r="L16" s="22"/>
      <c r="M16" s="23"/>
      <c r="N16" s="21">
        <v>2099.9499999999998</v>
      </c>
      <c r="O16" s="22">
        <v>1630.49</v>
      </c>
      <c r="P16" s="22"/>
      <c r="Q16" s="23"/>
      <c r="R16" s="21">
        <v>1401.1667</v>
      </c>
      <c r="S16" s="22">
        <v>2261</v>
      </c>
      <c r="T16" s="22"/>
      <c r="U16" s="23"/>
      <c r="V16" s="34">
        <f t="shared" si="0"/>
        <v>19501.29</v>
      </c>
      <c r="W16" s="35">
        <f t="shared" si="2"/>
        <v>11570.33</v>
      </c>
      <c r="X16" s="36">
        <f t="shared" si="1"/>
        <v>0</v>
      </c>
    </row>
    <row r="17" spans="1:24" ht="25.5" customHeight="1" thickBot="1">
      <c r="A17" s="27" t="s">
        <v>20</v>
      </c>
      <c r="B17" s="28">
        <v>4652.79</v>
      </c>
      <c r="C17" s="29">
        <v>3480.07</v>
      </c>
      <c r="D17" s="29"/>
      <c r="E17" s="30"/>
      <c r="F17" s="28">
        <v>8241.42</v>
      </c>
      <c r="G17" s="31">
        <v>5835.69</v>
      </c>
      <c r="H17" s="31"/>
      <c r="I17" s="32"/>
      <c r="J17" s="33">
        <v>7877.77</v>
      </c>
      <c r="K17" s="29">
        <v>5473.69</v>
      </c>
      <c r="L17" s="29"/>
      <c r="M17" s="30"/>
      <c r="N17" s="28">
        <v>3606.16</v>
      </c>
      <c r="O17" s="29">
        <v>1836.85</v>
      </c>
      <c r="P17" s="29"/>
      <c r="Q17" s="30"/>
      <c r="R17" s="21">
        <v>1401.1667</v>
      </c>
      <c r="S17" s="22">
        <v>2261</v>
      </c>
      <c r="T17" s="29"/>
      <c r="U17" s="30"/>
      <c r="V17" s="34">
        <f t="shared" si="0"/>
        <v>24378.14</v>
      </c>
      <c r="W17" s="35">
        <f t="shared" si="2"/>
        <v>16626.3</v>
      </c>
      <c r="X17" s="36">
        <f t="shared" si="1"/>
        <v>0</v>
      </c>
    </row>
    <row r="18" spans="1:24" s="2" customFormat="1" ht="24" customHeight="1" thickBot="1">
      <c r="A18" s="40" t="s">
        <v>5</v>
      </c>
      <c r="B18" s="39">
        <f>SUM(B6:B17)</f>
        <v>61902.280000000006</v>
      </c>
      <c r="C18" s="39">
        <f t="shared" ref="C18:X18" si="3">SUM(C6:C17)</f>
        <v>95047.410000000018</v>
      </c>
      <c r="D18" s="39">
        <f>SUM(D6:D17)</f>
        <v>18317.969999999998</v>
      </c>
      <c r="E18" s="39">
        <f>SUM(E6:E17)</f>
        <v>654</v>
      </c>
      <c r="F18" s="39">
        <f t="shared" si="3"/>
        <v>137678.56</v>
      </c>
      <c r="G18" s="39">
        <f t="shared" si="3"/>
        <v>200461.41</v>
      </c>
      <c r="H18" s="39">
        <f>SUM(H6:H17)</f>
        <v>28001.02</v>
      </c>
      <c r="I18" s="39">
        <f>SUM(I6:I17)</f>
        <v>979.09999999999991</v>
      </c>
      <c r="J18" s="39">
        <f t="shared" si="3"/>
        <v>20551.919999999998</v>
      </c>
      <c r="K18" s="39">
        <f t="shared" si="3"/>
        <v>85915.260000000009</v>
      </c>
      <c r="L18" s="39">
        <f>SUM(L6:L17)</f>
        <v>47915.240000000005</v>
      </c>
      <c r="M18" s="39">
        <f>SUM(M6:M17)</f>
        <v>1659</v>
      </c>
      <c r="N18" s="39">
        <f t="shared" si="3"/>
        <v>44587.94</v>
      </c>
      <c r="O18" s="39">
        <f t="shared" si="3"/>
        <v>27845.120000000003</v>
      </c>
      <c r="P18" s="39">
        <f>SUM(P6:P17)</f>
        <v>4260.03</v>
      </c>
      <c r="Q18" s="39">
        <f>SUM(Q6:Q17)</f>
        <v>149.89999999999998</v>
      </c>
      <c r="R18" s="39">
        <f>SUM(R6:R17)</f>
        <v>37380</v>
      </c>
      <c r="S18" s="39">
        <f t="shared" si="3"/>
        <v>43354.499699999993</v>
      </c>
      <c r="T18" s="39">
        <f t="shared" si="3"/>
        <v>0</v>
      </c>
      <c r="U18" s="39">
        <f t="shared" si="3"/>
        <v>0</v>
      </c>
      <c r="V18" s="39"/>
      <c r="W18" s="39">
        <f t="shared" si="3"/>
        <v>409269.2</v>
      </c>
      <c r="X18" s="39">
        <f t="shared" si="3"/>
        <v>98494.260000000009</v>
      </c>
    </row>
    <row r="19" spans="1:24" ht="21.75">
      <c r="A19" s="3"/>
      <c r="B19" s="3"/>
    </row>
  </sheetData>
  <mergeCells count="17">
    <mergeCell ref="A1:X1"/>
    <mergeCell ref="A2:A3"/>
    <mergeCell ref="B2:E3"/>
    <mergeCell ref="F2:I3"/>
    <mergeCell ref="J2:M3"/>
    <mergeCell ref="N2:Q3"/>
    <mergeCell ref="R2:U3"/>
    <mergeCell ref="V2:X3"/>
    <mergeCell ref="A4:A5"/>
    <mergeCell ref="V4:V5"/>
    <mergeCell ref="W4:W5"/>
    <mergeCell ref="X4:X5"/>
    <mergeCell ref="B5:D5"/>
    <mergeCell ref="F5:H5"/>
    <mergeCell ref="J5:L5"/>
    <mergeCell ref="N5:P5"/>
    <mergeCell ref="S5:T5"/>
  </mergeCells>
  <pageMargins left="0.43307086614173229" right="3.937007874015748E-2" top="0.55118110236220474" bottom="0.74803149606299213" header="0.31496062992125984" footer="0.31496062992125984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BD10-CCBF-4E18-AB72-F1F5DE26E4C7}">
  <sheetPr>
    <tabColor rgb="FFFFFF00"/>
  </sheetPr>
  <dimension ref="A1:AA19"/>
  <sheetViews>
    <sheetView topLeftCell="A22" zoomScaleNormal="100" workbookViewId="0">
      <selection activeCell="X19" sqref="X19"/>
    </sheetView>
  </sheetViews>
  <sheetFormatPr defaultColWidth="9" defaultRowHeight="17.25"/>
  <cols>
    <col min="1" max="1" width="12" style="1" customWidth="1"/>
    <col min="2" max="4" width="11.28515625" style="1" bestFit="1" customWidth="1"/>
    <col min="5" max="5" width="10.140625" style="1" bestFit="1" customWidth="1"/>
    <col min="6" max="7" width="13.140625" style="1" bestFit="1" customWidth="1"/>
    <col min="8" max="11" width="11.28515625" style="1" bestFit="1" customWidth="1"/>
    <col min="12" max="13" width="10.140625" style="1" bestFit="1" customWidth="1"/>
    <col min="14" max="14" width="13.140625" style="1" bestFit="1" customWidth="1"/>
    <col min="15" max="15" width="11.28515625" style="1" bestFit="1" customWidth="1"/>
    <col min="16" max="17" width="10.140625" style="1" bestFit="1" customWidth="1"/>
    <col min="18" max="19" width="11.28515625" style="1" bestFit="1" customWidth="1"/>
    <col min="20" max="20" width="10.140625" style="1" bestFit="1" customWidth="1"/>
    <col min="21" max="22" width="11.28515625" style="1" bestFit="1" customWidth="1"/>
    <col min="23" max="23" width="11.5703125" style="1" customWidth="1"/>
    <col min="24" max="24" width="9.28515625" style="1" bestFit="1" customWidth="1"/>
    <col min="25" max="25" width="9.85546875" style="1" bestFit="1" customWidth="1"/>
    <col min="26" max="27" width="13.140625" style="1" bestFit="1" customWidth="1"/>
    <col min="28" max="16384" width="9" style="1"/>
  </cols>
  <sheetData>
    <row r="1" spans="1:27" ht="24.75" customHeight="1" thickBot="1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66" t="s">
        <v>4</v>
      </c>
      <c r="S2" s="67"/>
      <c r="T2" s="68"/>
      <c r="U2" s="72" t="s">
        <v>27</v>
      </c>
      <c r="V2" s="73"/>
      <c r="W2" s="73"/>
      <c r="X2" s="73"/>
      <c r="Y2" s="76" t="s">
        <v>28</v>
      </c>
      <c r="Z2" s="77"/>
      <c r="AA2" s="78"/>
    </row>
    <row r="3" spans="1:27" ht="21.75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82" t="s">
        <v>25</v>
      </c>
      <c r="S3" s="83"/>
      <c r="T3" s="84"/>
      <c r="U3" s="74"/>
      <c r="V3" s="75"/>
      <c r="W3" s="75"/>
      <c r="X3" s="75"/>
      <c r="Y3" s="79"/>
      <c r="Z3" s="80"/>
      <c r="AA3" s="81"/>
    </row>
    <row r="4" spans="1:27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7</v>
      </c>
      <c r="S4" s="6" t="s">
        <v>8</v>
      </c>
      <c r="T4" s="8" t="s">
        <v>8</v>
      </c>
      <c r="U4" s="7" t="s">
        <v>26</v>
      </c>
      <c r="V4" s="5" t="s">
        <v>7</v>
      </c>
      <c r="W4" s="6" t="s">
        <v>8</v>
      </c>
      <c r="X4" s="6" t="s">
        <v>8</v>
      </c>
      <c r="Y4" s="54" t="s">
        <v>26</v>
      </c>
      <c r="Z4" s="56" t="s">
        <v>7</v>
      </c>
      <c r="AA4" s="58" t="s">
        <v>8</v>
      </c>
    </row>
    <row r="5" spans="1:27" ht="25.5" customHeight="1" thickBot="1">
      <c r="A5" s="53"/>
      <c r="B5" s="60" t="s">
        <v>24</v>
      </c>
      <c r="C5" s="61"/>
      <c r="D5" s="61"/>
      <c r="E5" s="46" t="s">
        <v>23</v>
      </c>
      <c r="F5" s="85" t="s">
        <v>24</v>
      </c>
      <c r="G5" s="85"/>
      <c r="H5" s="60"/>
      <c r="I5" s="10" t="s">
        <v>23</v>
      </c>
      <c r="J5" s="62" t="s">
        <v>24</v>
      </c>
      <c r="K5" s="85"/>
      <c r="L5" s="60"/>
      <c r="M5" s="10" t="s">
        <v>23</v>
      </c>
      <c r="N5" s="62" t="s">
        <v>24</v>
      </c>
      <c r="O5" s="85"/>
      <c r="P5" s="60"/>
      <c r="Q5" s="10" t="s">
        <v>23</v>
      </c>
      <c r="R5" s="62" t="s">
        <v>24</v>
      </c>
      <c r="S5" s="60"/>
      <c r="T5" s="10" t="s">
        <v>23</v>
      </c>
      <c r="U5" s="47"/>
      <c r="V5" s="86" t="s">
        <v>24</v>
      </c>
      <c r="W5" s="60"/>
      <c r="X5" s="48" t="s">
        <v>23</v>
      </c>
      <c r="Y5" s="55"/>
      <c r="Z5" s="57"/>
      <c r="AA5" s="59"/>
    </row>
    <row r="6" spans="1:27" ht="25.5" customHeight="1">
      <c r="A6" s="13" t="s">
        <v>9</v>
      </c>
      <c r="B6" s="14">
        <v>42960.71</v>
      </c>
      <c r="C6" s="15">
        <v>66557.33</v>
      </c>
      <c r="D6" s="15">
        <v>73483.13</v>
      </c>
      <c r="E6" s="16">
        <v>15582.4</v>
      </c>
      <c r="F6" s="14">
        <v>146638.99</v>
      </c>
      <c r="G6" s="17">
        <v>195478.88</v>
      </c>
      <c r="H6" s="17">
        <v>160227.98000000001</v>
      </c>
      <c r="I6" s="18">
        <v>33977</v>
      </c>
      <c r="J6" s="19">
        <v>18677.86</v>
      </c>
      <c r="K6" s="15">
        <v>47516.86</v>
      </c>
      <c r="L6" s="15">
        <v>37225.589999999997</v>
      </c>
      <c r="M6" s="16">
        <v>7893.84</v>
      </c>
      <c r="N6" s="14">
        <v>123581.4</v>
      </c>
      <c r="O6" s="15">
        <v>109759.11</v>
      </c>
      <c r="P6" s="15">
        <v>47102.32</v>
      </c>
      <c r="Q6" s="16">
        <v>9988.24</v>
      </c>
      <c r="R6" s="14">
        <v>0</v>
      </c>
      <c r="S6" s="15">
        <v>56615.85</v>
      </c>
      <c r="T6" s="16">
        <v>18096</v>
      </c>
      <c r="U6" s="42">
        <v>9266.7099999999991</v>
      </c>
      <c r="V6" s="15">
        <v>9266.7099999999991</v>
      </c>
      <c r="W6" s="15">
        <v>11349.85</v>
      </c>
      <c r="X6" s="16">
        <v>2512</v>
      </c>
      <c r="Y6" s="34">
        <f>+B6+F6+J6+N6+R6+U6</f>
        <v>341125.67</v>
      </c>
      <c r="Z6" s="35">
        <f t="shared" ref="Z6:AA17" si="0">+C6+G6+K6+O6+R6+V6</f>
        <v>428578.89</v>
      </c>
      <c r="AA6" s="36">
        <f t="shared" si="0"/>
        <v>386004.72</v>
      </c>
    </row>
    <row r="7" spans="1:27" ht="25.5" customHeight="1">
      <c r="A7" s="20" t="s">
        <v>10</v>
      </c>
      <c r="B7" s="21">
        <v>31898.65</v>
      </c>
      <c r="C7" s="22">
        <v>60708.32</v>
      </c>
      <c r="D7" s="22">
        <v>72580.75</v>
      </c>
      <c r="E7" s="23">
        <v>18134.400000000001</v>
      </c>
      <c r="F7" s="21">
        <v>115139.11</v>
      </c>
      <c r="G7" s="24">
        <v>188081.58</v>
      </c>
      <c r="H7" s="24">
        <v>143033.84</v>
      </c>
      <c r="I7" s="25">
        <v>35737.199999999997</v>
      </c>
      <c r="J7" s="26">
        <v>50595.15</v>
      </c>
      <c r="K7" s="22">
        <v>29840.55</v>
      </c>
      <c r="L7" s="22">
        <v>5527.13</v>
      </c>
      <c r="M7" s="23">
        <v>1380.96</v>
      </c>
      <c r="N7" s="21">
        <v>92844</v>
      </c>
      <c r="O7" s="22">
        <v>40365.85</v>
      </c>
      <c r="P7" s="22">
        <v>21646.95</v>
      </c>
      <c r="Q7" s="23">
        <v>5408.52</v>
      </c>
      <c r="R7" s="21">
        <v>49974.6</v>
      </c>
      <c r="S7" s="22">
        <v>60532.67</v>
      </c>
      <c r="T7" s="23">
        <v>19216</v>
      </c>
      <c r="U7" s="42">
        <v>9381.89</v>
      </c>
      <c r="V7" s="22">
        <v>9381.89</v>
      </c>
      <c r="W7" s="22">
        <v>8678.2900000000009</v>
      </c>
      <c r="X7" s="23">
        <v>1931</v>
      </c>
      <c r="Y7" s="34">
        <f>+B7+F7+J7+N7+R7+U7</f>
        <v>349833.4</v>
      </c>
      <c r="Z7" s="35">
        <f t="shared" si="0"/>
        <v>378352.79</v>
      </c>
      <c r="AA7" s="36">
        <f t="shared" si="0"/>
        <v>311999.63</v>
      </c>
    </row>
    <row r="8" spans="1:27" ht="25.5" customHeight="1">
      <c r="A8" s="20" t="s">
        <v>11</v>
      </c>
      <c r="B8" s="21">
        <v>43558.89</v>
      </c>
      <c r="C8" s="22">
        <v>32759.79</v>
      </c>
      <c r="D8" s="22">
        <v>50427.69</v>
      </c>
      <c r="E8" s="23">
        <v>12995.44</v>
      </c>
      <c r="F8" s="21">
        <v>96320.14</v>
      </c>
      <c r="G8" s="24">
        <v>111803.23</v>
      </c>
      <c r="H8" s="24">
        <v>128330.72</v>
      </c>
      <c r="I8" s="25">
        <v>33071.4</v>
      </c>
      <c r="J8" s="26">
        <v>16808.88</v>
      </c>
      <c r="K8" s="22">
        <v>7092.82</v>
      </c>
      <c r="L8" s="22">
        <v>8607.07</v>
      </c>
      <c r="M8" s="23">
        <v>2218.08</v>
      </c>
      <c r="N8" s="21">
        <v>68912.3</v>
      </c>
      <c r="O8" s="22">
        <v>16318.83</v>
      </c>
      <c r="P8" s="22">
        <v>19203.86</v>
      </c>
      <c r="Q8" s="23">
        <v>4948.92</v>
      </c>
      <c r="R8" s="21">
        <v>67023.990000000005</v>
      </c>
      <c r="S8" s="22">
        <v>64287.08</v>
      </c>
      <c r="T8" s="23">
        <v>19800</v>
      </c>
      <c r="U8" s="42">
        <v>9884.08</v>
      </c>
      <c r="V8" s="22">
        <v>9884.08</v>
      </c>
      <c r="W8" s="22">
        <v>8995.56</v>
      </c>
      <c r="X8" s="23">
        <v>2000</v>
      </c>
      <c r="Y8" s="34">
        <f>+B8+F8+J8+N8+R8+U8</f>
        <v>302508.28000000003</v>
      </c>
      <c r="Z8" s="35">
        <f t="shared" si="0"/>
        <v>244882.73999999996</v>
      </c>
      <c r="AA8" s="36">
        <f t="shared" si="0"/>
        <v>279851.98000000004</v>
      </c>
    </row>
    <row r="9" spans="1:27" ht="25.5" customHeight="1">
      <c r="A9" s="20" t="s">
        <v>12</v>
      </c>
      <c r="B9" s="21">
        <v>47530.81</v>
      </c>
      <c r="C9" s="22">
        <v>44551.11</v>
      </c>
      <c r="D9" s="22">
        <v>21340.89</v>
      </c>
      <c r="E9" s="23">
        <v>8468.56</v>
      </c>
      <c r="F9" s="21">
        <v>105837.11</v>
      </c>
      <c r="G9" s="24">
        <v>157645.13</v>
      </c>
      <c r="H9" s="24">
        <v>78178.399999999994</v>
      </c>
      <c r="I9" s="25">
        <v>31023</v>
      </c>
      <c r="J9" s="26">
        <v>25446.92</v>
      </c>
      <c r="K9" s="22">
        <v>16336.45</v>
      </c>
      <c r="L9" s="22">
        <v>2573.7399999999998</v>
      </c>
      <c r="M9" s="23">
        <v>4124.08</v>
      </c>
      <c r="N9" s="21">
        <v>74643.87</v>
      </c>
      <c r="O9" s="22">
        <v>34950.61</v>
      </c>
      <c r="P9" s="22">
        <v>10392.74</v>
      </c>
      <c r="Q9" s="23">
        <v>4124.08</v>
      </c>
      <c r="R9" s="21">
        <v>58626.32</v>
      </c>
      <c r="S9" s="22">
        <v>57287.46</v>
      </c>
      <c r="T9" s="23">
        <v>18432</v>
      </c>
      <c r="U9" s="21">
        <v>9870.24</v>
      </c>
      <c r="V9" s="22">
        <v>9842.6</v>
      </c>
      <c r="W9" s="22">
        <v>8691.65</v>
      </c>
      <c r="X9" s="23">
        <v>1947</v>
      </c>
      <c r="Y9" s="34">
        <f>+B9+F9+J9+N9+R9+U9</f>
        <v>321955.26999999996</v>
      </c>
      <c r="Z9" s="35">
        <f t="shared" si="0"/>
        <v>321952.21999999997</v>
      </c>
      <c r="AA9" s="36">
        <f t="shared" si="0"/>
        <v>178464.88</v>
      </c>
    </row>
    <row r="10" spans="1:27" ht="25.5" customHeight="1">
      <c r="A10" s="20" t="s">
        <v>13</v>
      </c>
      <c r="B10" s="21">
        <v>44928.69</v>
      </c>
      <c r="C10" s="22">
        <v>54780.59</v>
      </c>
      <c r="D10" s="22"/>
      <c r="E10" s="23"/>
      <c r="F10" s="21">
        <v>119156.81</v>
      </c>
      <c r="G10" s="24">
        <v>152071.46</v>
      </c>
      <c r="H10" s="24"/>
      <c r="I10" s="25"/>
      <c r="J10" s="26">
        <v>23359.87</v>
      </c>
      <c r="K10" s="22">
        <v>19438.32</v>
      </c>
      <c r="L10" s="22"/>
      <c r="M10" s="23"/>
      <c r="N10" s="21">
        <v>77925.48</v>
      </c>
      <c r="O10" s="22">
        <v>29458.25</v>
      </c>
      <c r="P10" s="22"/>
      <c r="Q10" s="23"/>
      <c r="R10" s="21">
        <v>81447.009999999995</v>
      </c>
      <c r="S10" s="22"/>
      <c r="T10" s="23"/>
      <c r="U10" s="21">
        <v>8736.9</v>
      </c>
      <c r="V10" s="22">
        <v>9331.2199999999993</v>
      </c>
      <c r="W10" s="22"/>
      <c r="X10" s="23"/>
      <c r="Y10" s="34">
        <f t="shared" ref="Y10:Y17" si="1">+B10+F10+J10+N10+R10+U10</f>
        <v>355554.76</v>
      </c>
      <c r="Z10" s="35">
        <f t="shared" si="0"/>
        <v>346526.85</v>
      </c>
      <c r="AA10" s="36">
        <f t="shared" si="0"/>
        <v>0</v>
      </c>
    </row>
    <row r="11" spans="1:27" ht="25.5" customHeight="1">
      <c r="A11" s="20" t="s">
        <v>14</v>
      </c>
      <c r="B11" s="21">
        <v>49896.09</v>
      </c>
      <c r="C11" s="22">
        <v>57168.42</v>
      </c>
      <c r="D11" s="22"/>
      <c r="E11" s="23"/>
      <c r="F11" s="21">
        <v>124508.28</v>
      </c>
      <c r="G11" s="24">
        <v>117523.44</v>
      </c>
      <c r="H11" s="24"/>
      <c r="I11" s="25"/>
      <c r="J11" s="26">
        <v>35928.449999999997</v>
      </c>
      <c r="K11" s="22">
        <v>7197.63</v>
      </c>
      <c r="L11" s="22"/>
      <c r="M11" s="23"/>
      <c r="N11" s="21">
        <v>92806.080000000002</v>
      </c>
      <c r="O11" s="22">
        <v>24121.34</v>
      </c>
      <c r="P11" s="22"/>
      <c r="Q11" s="23"/>
      <c r="R11" s="21">
        <v>83476.63</v>
      </c>
      <c r="S11" s="22"/>
      <c r="T11" s="23"/>
      <c r="U11" s="21">
        <v>9575.4</v>
      </c>
      <c r="V11" s="22">
        <v>9819.57</v>
      </c>
      <c r="W11" s="22"/>
      <c r="X11" s="23"/>
      <c r="Y11" s="34">
        <f t="shared" si="1"/>
        <v>396190.93000000005</v>
      </c>
      <c r="Z11" s="35">
        <f t="shared" si="0"/>
        <v>299307.02999999997</v>
      </c>
      <c r="AA11" s="36">
        <f t="shared" si="0"/>
        <v>0</v>
      </c>
    </row>
    <row r="12" spans="1:27" ht="25.5" customHeight="1">
      <c r="A12" s="20" t="s">
        <v>15</v>
      </c>
      <c r="B12" s="21">
        <v>51903.48</v>
      </c>
      <c r="C12" s="22">
        <v>36219.93</v>
      </c>
      <c r="D12" s="22"/>
      <c r="E12" s="23"/>
      <c r="F12" s="21">
        <v>133108.57</v>
      </c>
      <c r="G12" s="24">
        <v>62564.24</v>
      </c>
      <c r="H12" s="24"/>
      <c r="I12" s="25"/>
      <c r="J12" s="26">
        <v>20043.98</v>
      </c>
      <c r="K12" s="22">
        <v>4947.97</v>
      </c>
      <c r="L12" s="22"/>
      <c r="M12" s="23"/>
      <c r="N12" s="21">
        <v>100673.3</v>
      </c>
      <c r="O12" s="22">
        <v>11933.31</v>
      </c>
      <c r="P12" s="22"/>
      <c r="Q12" s="23"/>
      <c r="R12" s="21">
        <v>76444.94</v>
      </c>
      <c r="S12" s="22"/>
      <c r="T12" s="23"/>
      <c r="U12" s="21">
        <v>9271.31</v>
      </c>
      <c r="V12" s="22">
        <v>9285.15</v>
      </c>
      <c r="W12" s="22"/>
      <c r="X12" s="23"/>
      <c r="Y12" s="34">
        <f t="shared" si="1"/>
        <v>391445.58</v>
      </c>
      <c r="Z12" s="35">
        <f t="shared" si="0"/>
        <v>201395.54</v>
      </c>
      <c r="AA12" s="36">
        <f t="shared" si="0"/>
        <v>0</v>
      </c>
    </row>
    <row r="13" spans="1:27" ht="25.5" customHeight="1">
      <c r="A13" s="20" t="s">
        <v>16</v>
      </c>
      <c r="B13" s="21">
        <v>51414.78</v>
      </c>
      <c r="C13" s="22">
        <v>44225.79</v>
      </c>
      <c r="D13" s="22"/>
      <c r="E13" s="23"/>
      <c r="F13" s="21">
        <v>148723.41</v>
      </c>
      <c r="G13" s="24">
        <v>86474.51</v>
      </c>
      <c r="H13" s="24"/>
      <c r="I13" s="25"/>
      <c r="J13" s="26">
        <v>36000.97</v>
      </c>
      <c r="K13" s="22">
        <v>18356.439999999999</v>
      </c>
      <c r="L13" s="22"/>
      <c r="M13" s="23"/>
      <c r="N13" s="21">
        <v>73469.11</v>
      </c>
      <c r="O13" s="22">
        <v>13870.88</v>
      </c>
      <c r="P13" s="22"/>
      <c r="Q13" s="23"/>
      <c r="R13" s="21">
        <v>76299.39</v>
      </c>
      <c r="S13" s="22"/>
      <c r="T13" s="23"/>
      <c r="U13" s="21">
        <v>9345.0400000000009</v>
      </c>
      <c r="V13" s="22">
        <v>9136.19</v>
      </c>
      <c r="W13" s="22"/>
      <c r="X13" s="23"/>
      <c r="Y13" s="34">
        <f t="shared" si="1"/>
        <v>395252.7</v>
      </c>
      <c r="Z13" s="35">
        <f t="shared" si="0"/>
        <v>248363.2</v>
      </c>
      <c r="AA13" s="36">
        <f t="shared" si="0"/>
        <v>0</v>
      </c>
    </row>
    <row r="14" spans="1:27" ht="25.5" customHeight="1">
      <c r="A14" s="20" t="s">
        <v>17</v>
      </c>
      <c r="B14" s="21">
        <v>71560.2</v>
      </c>
      <c r="C14" s="22">
        <v>44112.34</v>
      </c>
      <c r="D14" s="22"/>
      <c r="E14" s="23"/>
      <c r="F14" s="21">
        <v>113094.02</v>
      </c>
      <c r="G14" s="24">
        <v>97820.42</v>
      </c>
      <c r="H14" s="24"/>
      <c r="I14" s="25"/>
      <c r="J14" s="26">
        <v>11370.74</v>
      </c>
      <c r="K14" s="22">
        <v>9783.73</v>
      </c>
      <c r="L14" s="22"/>
      <c r="M14" s="23"/>
      <c r="N14" s="21">
        <v>54593.85</v>
      </c>
      <c r="O14" s="22">
        <v>14984.28</v>
      </c>
      <c r="P14" s="22"/>
      <c r="Q14" s="23"/>
      <c r="R14" s="21">
        <v>77568.639999999999</v>
      </c>
      <c r="S14" s="22"/>
      <c r="T14" s="23"/>
      <c r="U14" s="21">
        <v>9160.76</v>
      </c>
      <c r="V14" s="22">
        <v>8930.6299999999992</v>
      </c>
      <c r="W14" s="22"/>
      <c r="X14" s="23"/>
      <c r="Y14" s="34">
        <f t="shared" si="1"/>
        <v>337348.21</v>
      </c>
      <c r="Z14" s="35">
        <f t="shared" si="0"/>
        <v>253200.04000000004</v>
      </c>
      <c r="AA14" s="36">
        <f t="shared" si="0"/>
        <v>0</v>
      </c>
    </row>
    <row r="15" spans="1:27" ht="25.5" customHeight="1">
      <c r="A15" s="20" t="s">
        <v>18</v>
      </c>
      <c r="B15" s="21">
        <v>69317.83</v>
      </c>
      <c r="C15" s="22">
        <v>61405.86</v>
      </c>
      <c r="D15" s="22"/>
      <c r="E15" s="23"/>
      <c r="F15" s="21">
        <v>168361.67</v>
      </c>
      <c r="G15" s="24">
        <v>142140.72</v>
      </c>
      <c r="H15" s="24"/>
      <c r="I15" s="25"/>
      <c r="J15" s="26">
        <v>37876.67</v>
      </c>
      <c r="K15" s="22">
        <v>11975.2</v>
      </c>
      <c r="L15" s="22"/>
      <c r="M15" s="23"/>
      <c r="N15" s="21">
        <v>58069.88</v>
      </c>
      <c r="O15" s="22">
        <v>28455.9</v>
      </c>
      <c r="P15" s="22"/>
      <c r="Q15" s="23"/>
      <c r="R15" s="21">
        <v>78605.05</v>
      </c>
      <c r="S15" s="22"/>
      <c r="T15" s="23"/>
      <c r="U15" s="21">
        <v>9575.4</v>
      </c>
      <c r="V15" s="22">
        <v>12307.4</v>
      </c>
      <c r="W15" s="22"/>
      <c r="X15" s="23"/>
      <c r="Y15" s="34">
        <f t="shared" si="1"/>
        <v>421806.5</v>
      </c>
      <c r="Z15" s="35">
        <f t="shared" si="0"/>
        <v>334890.13000000006</v>
      </c>
      <c r="AA15" s="36">
        <f t="shared" si="0"/>
        <v>0</v>
      </c>
    </row>
    <row r="16" spans="1:27" ht="25.5" customHeight="1">
      <c r="A16" s="20" t="s">
        <v>19</v>
      </c>
      <c r="B16" s="21">
        <v>68268.679999999993</v>
      </c>
      <c r="C16" s="22">
        <v>67217.87</v>
      </c>
      <c r="D16" s="22"/>
      <c r="E16" s="23"/>
      <c r="F16" s="21">
        <v>183641.12</v>
      </c>
      <c r="G16" s="24">
        <v>157967.29999999999</v>
      </c>
      <c r="H16" s="24"/>
      <c r="I16" s="25"/>
      <c r="J16" s="26">
        <v>50143.839999999997</v>
      </c>
      <c r="K16" s="22">
        <v>13339.97</v>
      </c>
      <c r="L16" s="22"/>
      <c r="M16" s="23"/>
      <c r="N16" s="21">
        <v>75977.37</v>
      </c>
      <c r="O16" s="22">
        <v>33425.839999999997</v>
      </c>
      <c r="P16" s="22"/>
      <c r="Q16" s="23"/>
      <c r="R16" s="21">
        <v>72344.75</v>
      </c>
      <c r="S16" s="22"/>
      <c r="T16" s="23"/>
      <c r="U16" s="21">
        <v>10248.02</v>
      </c>
      <c r="V16" s="22">
        <v>20208.59</v>
      </c>
      <c r="W16" s="22"/>
      <c r="X16" s="23"/>
      <c r="Y16" s="34">
        <f t="shared" si="1"/>
        <v>460623.78</v>
      </c>
      <c r="Z16" s="35">
        <f t="shared" si="0"/>
        <v>364504.32000000001</v>
      </c>
      <c r="AA16" s="36">
        <f t="shared" si="0"/>
        <v>0</v>
      </c>
    </row>
    <row r="17" spans="1:27" ht="25.5" customHeight="1" thickBot="1">
      <c r="A17" s="27" t="s">
        <v>20</v>
      </c>
      <c r="B17" s="28">
        <v>71904.83</v>
      </c>
      <c r="C17" s="29">
        <v>61885.68</v>
      </c>
      <c r="D17" s="29"/>
      <c r="E17" s="30"/>
      <c r="F17" s="28">
        <v>185134.98</v>
      </c>
      <c r="G17" s="31">
        <v>142962.25</v>
      </c>
      <c r="H17" s="31"/>
      <c r="I17" s="32"/>
      <c r="J17" s="33">
        <v>44197</v>
      </c>
      <c r="K17" s="29">
        <v>24355.73</v>
      </c>
      <c r="L17" s="29"/>
      <c r="M17" s="30"/>
      <c r="N17" s="28">
        <v>113073.44</v>
      </c>
      <c r="O17" s="29">
        <v>33286.080000000002</v>
      </c>
      <c r="P17" s="29"/>
      <c r="Q17" s="30"/>
      <c r="R17" s="28">
        <v>77662.399999999994</v>
      </c>
      <c r="S17" s="29"/>
      <c r="T17" s="30"/>
      <c r="U17" s="28">
        <v>9667.5499999999993</v>
      </c>
      <c r="V17" s="29">
        <v>20803.79</v>
      </c>
      <c r="W17" s="29"/>
      <c r="X17" s="30"/>
      <c r="Y17" s="34">
        <f t="shared" si="1"/>
        <v>501640.2</v>
      </c>
      <c r="Z17" s="37">
        <f t="shared" si="0"/>
        <v>360955.93</v>
      </c>
      <c r="AA17" s="38">
        <f t="shared" si="0"/>
        <v>0</v>
      </c>
    </row>
    <row r="18" spans="1:27" s="2" customFormat="1" ht="24" customHeight="1" thickBot="1">
      <c r="A18" s="40" t="s">
        <v>5</v>
      </c>
      <c r="B18" s="39">
        <f>SUM(B6:B17)</f>
        <v>645143.64</v>
      </c>
      <c r="C18" s="39">
        <f t="shared" ref="C18:AA18" si="2">SUM(C6:C17)</f>
        <v>631593.03</v>
      </c>
      <c r="D18" s="39">
        <f>SUM(D6:D17)</f>
        <v>217832.46000000002</v>
      </c>
      <c r="E18" s="39">
        <f>SUM(E6:E17)</f>
        <v>55180.800000000003</v>
      </c>
      <c r="F18" s="39">
        <f t="shared" si="2"/>
        <v>1639664.21</v>
      </c>
      <c r="G18" s="39">
        <f t="shared" si="2"/>
        <v>1612533.16</v>
      </c>
      <c r="H18" s="39">
        <f>SUM(H6:H17)</f>
        <v>509770.94000000006</v>
      </c>
      <c r="I18" s="39">
        <f>SUM(I6:I17)</f>
        <v>133808.6</v>
      </c>
      <c r="J18" s="39">
        <f t="shared" si="2"/>
        <v>370450.32999999996</v>
      </c>
      <c r="K18" s="39">
        <f t="shared" si="2"/>
        <v>210181.67000000004</v>
      </c>
      <c r="L18" s="39">
        <f>SUM(L6:L17)</f>
        <v>53933.529999999992</v>
      </c>
      <c r="M18" s="39">
        <f>SUM(M6:M17)</f>
        <v>15616.96</v>
      </c>
      <c r="N18" s="39">
        <f t="shared" si="2"/>
        <v>1006570.0800000001</v>
      </c>
      <c r="O18" s="39">
        <f t="shared" si="2"/>
        <v>390930.28000000009</v>
      </c>
      <c r="P18" s="39">
        <f>SUM(P6:P17)</f>
        <v>98345.87000000001</v>
      </c>
      <c r="Q18" s="39">
        <f>SUM(Q6:Q17)</f>
        <v>24469.760000000002</v>
      </c>
      <c r="R18" s="39">
        <f t="shared" si="2"/>
        <v>799473.72000000009</v>
      </c>
      <c r="S18" s="39">
        <f>SUM(S6:S17)</f>
        <v>238723.05999999997</v>
      </c>
      <c r="T18" s="39">
        <f>SUM(T6:T17)</f>
        <v>75544</v>
      </c>
      <c r="U18" s="39">
        <f>SUM(U6:U17)</f>
        <v>113983.3</v>
      </c>
      <c r="V18" s="39">
        <f t="shared" si="2"/>
        <v>138197.82</v>
      </c>
      <c r="W18" s="39">
        <f>SUM(W6:W17)</f>
        <v>37715.35</v>
      </c>
      <c r="X18" s="39">
        <f>SUM(X6:X17)</f>
        <v>8390</v>
      </c>
      <c r="Y18" s="39"/>
      <c r="Z18" s="39">
        <f t="shared" si="2"/>
        <v>3782909.6799999997</v>
      </c>
      <c r="AA18" s="39">
        <f t="shared" si="2"/>
        <v>1156321.21</v>
      </c>
    </row>
    <row r="19" spans="1:27" ht="21.75">
      <c r="A19" s="3" t="s">
        <v>6</v>
      </c>
      <c r="B19" s="3"/>
    </row>
  </sheetData>
  <mergeCells count="20">
    <mergeCell ref="A4:A5"/>
    <mergeCell ref="Y4:Y5"/>
    <mergeCell ref="Z4:Z5"/>
    <mergeCell ref="AA4:AA5"/>
    <mergeCell ref="B5:D5"/>
    <mergeCell ref="F5:H5"/>
    <mergeCell ref="J5:L5"/>
    <mergeCell ref="N5:P5"/>
    <mergeCell ref="R5:S5"/>
    <mergeCell ref="V5:W5"/>
    <mergeCell ref="A1:AA1"/>
    <mergeCell ref="A2:A3"/>
    <mergeCell ref="B2:E3"/>
    <mergeCell ref="F2:I3"/>
    <mergeCell ref="J2:M3"/>
    <mergeCell ref="N2:Q3"/>
    <mergeCell ref="R2:T2"/>
    <mergeCell ref="U2:X3"/>
    <mergeCell ref="Y2:AA3"/>
    <mergeCell ref="R3:T3"/>
  </mergeCells>
  <pageMargins left="0.43307086614173229" right="3.937007874015748E-2" top="0.55118110236220474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D1AF-F10C-4E91-B0E2-A9CDAFC88BF4}">
  <sheetPr>
    <tabColor rgb="FF00B050"/>
  </sheetPr>
  <dimension ref="A1:X19"/>
  <sheetViews>
    <sheetView zoomScaleNormal="100" workbookViewId="0">
      <selection activeCell="L13" sqref="L13"/>
    </sheetView>
  </sheetViews>
  <sheetFormatPr defaultColWidth="9" defaultRowHeight="17.25"/>
  <cols>
    <col min="1" max="1" width="12" style="1" customWidth="1"/>
    <col min="2" max="3" width="9.85546875" style="1" bestFit="1" customWidth="1"/>
    <col min="4" max="5" width="10.140625" style="1" bestFit="1" customWidth="1"/>
    <col min="6" max="7" width="11.28515625" style="1" bestFit="1" customWidth="1"/>
    <col min="8" max="8" width="10.140625" style="1" bestFit="1" customWidth="1"/>
    <col min="9" max="9" width="9.28515625" style="1" bestFit="1" customWidth="1"/>
    <col min="10" max="10" width="9.85546875" style="1" bestFit="1" customWidth="1"/>
    <col min="11" max="11" width="10" style="1" bestFit="1" customWidth="1"/>
    <col min="12" max="12" width="10.140625" style="1" bestFit="1" customWidth="1"/>
    <col min="13" max="13" width="9.28515625" style="1" bestFit="1" customWidth="1"/>
    <col min="14" max="14" width="11.42578125" style="1" bestFit="1" customWidth="1"/>
    <col min="15" max="15" width="10" style="1" bestFit="1" customWidth="1"/>
    <col min="16" max="16" width="9" style="1" bestFit="1" customWidth="1"/>
    <col min="17" max="17" width="9.28515625" style="1" bestFit="1" customWidth="1"/>
    <col min="18" max="19" width="10.140625" style="1" bestFit="1" customWidth="1"/>
    <col min="20" max="20" width="11.5703125" style="1" customWidth="1"/>
    <col min="21" max="21" width="9.28515625" style="1" bestFit="1" customWidth="1"/>
    <col min="22" max="22" width="9.85546875" style="1" bestFit="1" customWidth="1"/>
    <col min="23" max="23" width="11.5703125" style="1" bestFit="1" customWidth="1"/>
    <col min="24" max="24" width="10.5703125" style="1" customWidth="1"/>
    <col min="25" max="16384" width="9" style="1"/>
  </cols>
  <sheetData>
    <row r="1" spans="1:24" ht="24.75" customHeight="1" thickBot="1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72" t="s">
        <v>34</v>
      </c>
      <c r="S2" s="73"/>
      <c r="T2" s="73"/>
      <c r="U2" s="73"/>
      <c r="V2" s="76" t="s">
        <v>30</v>
      </c>
      <c r="W2" s="77"/>
      <c r="X2" s="78"/>
    </row>
    <row r="3" spans="1:24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74"/>
      <c r="S3" s="75"/>
      <c r="T3" s="75"/>
      <c r="U3" s="75"/>
      <c r="V3" s="79"/>
      <c r="W3" s="80"/>
      <c r="X3" s="81"/>
    </row>
    <row r="4" spans="1:24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26</v>
      </c>
      <c r="S4" s="5" t="s">
        <v>7</v>
      </c>
      <c r="T4" s="6" t="s">
        <v>8</v>
      </c>
      <c r="U4" s="6" t="s">
        <v>8</v>
      </c>
      <c r="V4" s="54" t="s">
        <v>26</v>
      </c>
      <c r="W4" s="56" t="s">
        <v>7</v>
      </c>
      <c r="X4" s="58" t="s">
        <v>8</v>
      </c>
    </row>
    <row r="5" spans="1:24" ht="25.5" customHeight="1" thickBot="1">
      <c r="A5" s="53"/>
      <c r="B5" s="60" t="s">
        <v>29</v>
      </c>
      <c r="C5" s="61"/>
      <c r="D5" s="61"/>
      <c r="E5" s="49" t="s">
        <v>23</v>
      </c>
      <c r="F5" s="60" t="s">
        <v>29</v>
      </c>
      <c r="G5" s="61"/>
      <c r="H5" s="61"/>
      <c r="I5" s="10" t="s">
        <v>23</v>
      </c>
      <c r="J5" s="60" t="s">
        <v>29</v>
      </c>
      <c r="K5" s="61"/>
      <c r="L5" s="61"/>
      <c r="M5" s="10" t="s">
        <v>23</v>
      </c>
      <c r="N5" s="60" t="s">
        <v>29</v>
      </c>
      <c r="O5" s="61"/>
      <c r="P5" s="61"/>
      <c r="Q5" s="10" t="s">
        <v>23</v>
      </c>
      <c r="R5" s="50"/>
      <c r="S5" s="62" t="s">
        <v>29</v>
      </c>
      <c r="T5" s="60"/>
      <c r="U5" s="51" t="s">
        <v>23</v>
      </c>
      <c r="V5" s="55"/>
      <c r="W5" s="57"/>
      <c r="X5" s="59"/>
    </row>
    <row r="6" spans="1:24" ht="25.5" customHeight="1">
      <c r="A6" s="13" t="s">
        <v>9</v>
      </c>
      <c r="B6" s="14">
        <v>3919.83</v>
      </c>
      <c r="C6" s="15">
        <v>5590.96</v>
      </c>
      <c r="D6" s="15">
        <v>8229.58</v>
      </c>
      <c r="E6" s="16">
        <v>288</v>
      </c>
      <c r="F6" s="14">
        <v>9787.83</v>
      </c>
      <c r="G6" s="17">
        <v>10437.34</v>
      </c>
      <c r="H6" s="17">
        <v>3619.09</v>
      </c>
      <c r="I6" s="18">
        <v>128.6</v>
      </c>
      <c r="J6" s="19">
        <v>882.75</v>
      </c>
      <c r="K6" s="15">
        <v>8875.65</v>
      </c>
      <c r="L6" s="15">
        <v>3274.84</v>
      </c>
      <c r="M6" s="16">
        <v>119</v>
      </c>
      <c r="N6" s="14">
        <v>4309.2</v>
      </c>
      <c r="O6" s="15">
        <v>3440.56</v>
      </c>
      <c r="P6" s="15">
        <v>1502.79</v>
      </c>
      <c r="Q6" s="16">
        <v>53.4</v>
      </c>
      <c r="R6" s="41">
        <v>4875.5</v>
      </c>
      <c r="S6" s="15">
        <v>3026.3332999999998</v>
      </c>
      <c r="T6" s="15"/>
      <c r="U6" s="16">
        <v>0</v>
      </c>
      <c r="V6" s="34">
        <f>+B6+F6+J6+N6</f>
        <v>18899.61</v>
      </c>
      <c r="W6" s="35">
        <f>+C6+G6+K6+O6</f>
        <v>28344.51</v>
      </c>
      <c r="X6" s="36">
        <f>+D6+H6+L6+P6</f>
        <v>16626.3</v>
      </c>
    </row>
    <row r="7" spans="1:24" ht="25.5" customHeight="1">
      <c r="A7" s="20" t="s">
        <v>10</v>
      </c>
      <c r="B7" s="21">
        <v>6001.42</v>
      </c>
      <c r="C7" s="22">
        <v>6323.91</v>
      </c>
      <c r="D7" s="22">
        <v>3509.39</v>
      </c>
      <c r="E7" s="23">
        <v>127</v>
      </c>
      <c r="F7" s="21">
        <v>8784.73</v>
      </c>
      <c r="G7" s="24">
        <v>14559.99</v>
      </c>
      <c r="H7" s="24">
        <v>4461.78</v>
      </c>
      <c r="I7" s="25">
        <v>158.19999999999999</v>
      </c>
      <c r="J7" s="26">
        <v>1112.8</v>
      </c>
      <c r="K7" s="22">
        <v>8875.65</v>
      </c>
      <c r="L7" s="22">
        <v>3743.93</v>
      </c>
      <c r="M7" s="23">
        <v>135</v>
      </c>
      <c r="N7" s="21">
        <v>3474.8</v>
      </c>
      <c r="O7" s="22">
        <v>3937.64</v>
      </c>
      <c r="P7" s="22">
        <v>953.28</v>
      </c>
      <c r="Q7" s="23">
        <v>33.799999999999997</v>
      </c>
      <c r="R7" s="41">
        <v>4875.5</v>
      </c>
      <c r="S7" s="15">
        <v>3026.3332999999998</v>
      </c>
      <c r="T7" s="22"/>
      <c r="U7" s="23"/>
      <c r="V7" s="34">
        <f t="shared" ref="V7:W17" si="0">+B7+F7+J7+N7</f>
        <v>19373.75</v>
      </c>
      <c r="W7" s="35">
        <f>+C7+G7+K7+O7</f>
        <v>33697.19</v>
      </c>
      <c r="X7" s="36">
        <f t="shared" ref="X7:X17" si="1">+D7+H7+L7+P7</f>
        <v>12668.380000000001</v>
      </c>
    </row>
    <row r="8" spans="1:24" ht="25.5" customHeight="1">
      <c r="A8" s="20" t="s">
        <v>11</v>
      </c>
      <c r="B8" s="21">
        <v>4945.97</v>
      </c>
      <c r="C8" s="22">
        <v>3480.07</v>
      </c>
      <c r="D8" s="22">
        <v>3333.48</v>
      </c>
      <c r="E8" s="23">
        <v>121</v>
      </c>
      <c r="F8" s="21">
        <v>6014.78</v>
      </c>
      <c r="G8" s="24">
        <v>20044.36</v>
      </c>
      <c r="H8" s="24">
        <v>7746.39</v>
      </c>
      <c r="I8" s="25">
        <v>270.89999999999998</v>
      </c>
      <c r="J8" s="26">
        <v>663.4</v>
      </c>
      <c r="K8" s="22">
        <v>8846.23</v>
      </c>
      <c r="L8" s="22">
        <v>3743.93</v>
      </c>
      <c r="M8" s="23">
        <v>135</v>
      </c>
      <c r="N8" s="21">
        <v>2214.8000000000002</v>
      </c>
      <c r="O8" s="22">
        <v>2925.87</v>
      </c>
      <c r="P8" s="22">
        <v>717.74</v>
      </c>
      <c r="Q8" s="23">
        <v>25.1</v>
      </c>
      <c r="R8" s="41">
        <v>4875.5</v>
      </c>
      <c r="S8" s="15">
        <v>3026.3332999999998</v>
      </c>
      <c r="T8" s="22"/>
      <c r="U8" s="23"/>
      <c r="V8" s="34">
        <f t="shared" si="0"/>
        <v>13838.95</v>
      </c>
      <c r="W8" s="35">
        <f t="shared" si="0"/>
        <v>35296.53</v>
      </c>
      <c r="X8" s="36">
        <f t="shared" si="1"/>
        <v>15541.54</v>
      </c>
    </row>
    <row r="9" spans="1:24" ht="25.5" customHeight="1">
      <c r="A9" s="20" t="s">
        <v>12</v>
      </c>
      <c r="B9" s="21">
        <v>4125.0600000000004</v>
      </c>
      <c r="C9" s="22">
        <v>4037.11</v>
      </c>
      <c r="D9" s="22">
        <v>3245.52</v>
      </c>
      <c r="E9" s="23">
        <v>118</v>
      </c>
      <c r="F9" s="21">
        <v>8056.13</v>
      </c>
      <c r="G9" s="24">
        <v>20302.32</v>
      </c>
      <c r="H9" s="24">
        <v>12173.76</v>
      </c>
      <c r="I9" s="25">
        <v>421.4</v>
      </c>
      <c r="J9" s="26">
        <v>950.16</v>
      </c>
      <c r="K9" s="22">
        <v>7907.09</v>
      </c>
      <c r="L9" s="22">
        <v>37152.54</v>
      </c>
      <c r="M9" s="23">
        <v>1270</v>
      </c>
      <c r="N9" s="21">
        <v>3497.2</v>
      </c>
      <c r="O9" s="22">
        <v>3844.91</v>
      </c>
      <c r="P9" s="22">
        <v>1086.22</v>
      </c>
      <c r="Q9" s="23">
        <v>37.6</v>
      </c>
      <c r="R9" s="21">
        <v>3419.5</v>
      </c>
      <c r="S9" s="15">
        <v>4660.8333000000002</v>
      </c>
      <c r="T9" s="22"/>
      <c r="U9" s="23"/>
      <c r="V9" s="34">
        <f t="shared" si="0"/>
        <v>16628.55</v>
      </c>
      <c r="W9" s="35">
        <f t="shared" si="0"/>
        <v>36091.43</v>
      </c>
      <c r="X9" s="36">
        <f t="shared" si="1"/>
        <v>53658.04</v>
      </c>
    </row>
    <row r="10" spans="1:24" ht="25.5" customHeight="1">
      <c r="A10" s="20" t="s">
        <v>13</v>
      </c>
      <c r="B10" s="21">
        <v>2981.66</v>
      </c>
      <c r="C10" s="22">
        <v>19527.5</v>
      </c>
      <c r="D10" s="22"/>
      <c r="E10" s="23"/>
      <c r="F10" s="21">
        <v>8051.45</v>
      </c>
      <c r="G10" s="24">
        <v>28506.48</v>
      </c>
      <c r="H10" s="24"/>
      <c r="I10" s="25"/>
      <c r="J10" s="26">
        <v>995.1</v>
      </c>
      <c r="K10" s="22">
        <v>6880.96</v>
      </c>
      <c r="L10" s="22"/>
      <c r="M10" s="23"/>
      <c r="N10" s="21">
        <v>2942.8</v>
      </c>
      <c r="O10" s="22">
        <v>3271.24</v>
      </c>
      <c r="P10" s="22"/>
      <c r="Q10" s="23"/>
      <c r="R10" s="21">
        <v>3419.5</v>
      </c>
      <c r="S10" s="15">
        <v>4660.8333000000002</v>
      </c>
      <c r="T10" s="22"/>
      <c r="U10" s="23"/>
      <c r="V10" s="34">
        <f t="shared" si="0"/>
        <v>14971.010000000002</v>
      </c>
      <c r="W10" s="35">
        <f t="shared" si="0"/>
        <v>58186.179999999993</v>
      </c>
      <c r="X10" s="36">
        <f t="shared" si="1"/>
        <v>0</v>
      </c>
    </row>
    <row r="11" spans="1:24" ht="25.5" customHeight="1">
      <c r="A11" s="20" t="s">
        <v>14</v>
      </c>
      <c r="B11" s="21">
        <v>4066.43</v>
      </c>
      <c r="C11" s="22">
        <v>28972.93</v>
      </c>
      <c r="D11" s="22"/>
      <c r="E11" s="23"/>
      <c r="F11" s="21">
        <v>14655.6</v>
      </c>
      <c r="G11" s="24">
        <v>23729.55</v>
      </c>
      <c r="H11" s="24"/>
      <c r="I11" s="25"/>
      <c r="J11" s="26">
        <v>1206.96</v>
      </c>
      <c r="K11" s="22">
        <v>7350.04</v>
      </c>
      <c r="L11" s="22"/>
      <c r="M11" s="23"/>
      <c r="N11" s="21">
        <v>4989.6000000000004</v>
      </c>
      <c r="O11" s="22">
        <v>3242.48</v>
      </c>
      <c r="P11" s="22"/>
      <c r="Q11" s="23"/>
      <c r="R11" s="21">
        <v>3419.5</v>
      </c>
      <c r="S11" s="15">
        <v>4660.8333000000002</v>
      </c>
      <c r="T11" s="22"/>
      <c r="U11" s="23"/>
      <c r="V11" s="34">
        <f t="shared" si="0"/>
        <v>24918.589999999997</v>
      </c>
      <c r="W11" s="35">
        <f t="shared" si="0"/>
        <v>63295</v>
      </c>
      <c r="X11" s="36">
        <f t="shared" si="1"/>
        <v>0</v>
      </c>
    </row>
    <row r="12" spans="1:24" ht="25.5" customHeight="1">
      <c r="A12" s="20" t="s">
        <v>15</v>
      </c>
      <c r="B12" s="21">
        <v>5561.65</v>
      </c>
      <c r="C12" s="22">
        <v>7055.46</v>
      </c>
      <c r="D12" s="22"/>
      <c r="E12" s="23"/>
      <c r="F12" s="21">
        <v>24002.91</v>
      </c>
      <c r="G12" s="24">
        <v>21511.71</v>
      </c>
      <c r="H12" s="24"/>
      <c r="I12" s="25"/>
      <c r="J12" s="26">
        <v>663.4</v>
      </c>
      <c r="K12" s="22">
        <v>6316.06</v>
      </c>
      <c r="L12" s="22"/>
      <c r="M12" s="23"/>
      <c r="N12" s="21">
        <v>6386.8</v>
      </c>
      <c r="O12" s="22">
        <v>695.02</v>
      </c>
      <c r="P12" s="22"/>
      <c r="Q12" s="23"/>
      <c r="R12" s="21">
        <v>2763.8332999999998</v>
      </c>
      <c r="S12" s="22">
        <v>4503.3333000000002</v>
      </c>
      <c r="T12" s="22"/>
      <c r="U12" s="23"/>
      <c r="V12" s="34">
        <f t="shared" si="0"/>
        <v>36614.76</v>
      </c>
      <c r="W12" s="35">
        <f t="shared" si="0"/>
        <v>35578.249999999993</v>
      </c>
      <c r="X12" s="36">
        <f t="shared" si="1"/>
        <v>0</v>
      </c>
    </row>
    <row r="13" spans="1:24" ht="25.5" customHeight="1">
      <c r="A13" s="20" t="s">
        <v>16</v>
      </c>
      <c r="B13" s="21">
        <v>6558.46</v>
      </c>
      <c r="C13" s="22">
        <v>3273.15</v>
      </c>
      <c r="D13" s="22"/>
      <c r="E13" s="23"/>
      <c r="F13" s="21">
        <v>19170.38</v>
      </c>
      <c r="G13" s="24">
        <v>29024.06</v>
      </c>
      <c r="H13" s="24"/>
      <c r="I13" s="25"/>
      <c r="J13" s="26">
        <v>882.75</v>
      </c>
      <c r="K13" s="22">
        <v>5747.29</v>
      </c>
      <c r="L13" s="22"/>
      <c r="M13" s="23"/>
      <c r="N13" s="21">
        <v>3623.3</v>
      </c>
      <c r="O13" s="22">
        <v>407.91</v>
      </c>
      <c r="P13" s="22"/>
      <c r="Q13" s="23"/>
      <c r="R13" s="21">
        <v>2763.8332999999998</v>
      </c>
      <c r="S13" s="22">
        <v>4503.3333000000002</v>
      </c>
      <c r="T13" s="22"/>
      <c r="U13" s="23"/>
      <c r="V13" s="34">
        <f t="shared" si="0"/>
        <v>30234.89</v>
      </c>
      <c r="W13" s="35">
        <f t="shared" si="0"/>
        <v>38452.410000000003</v>
      </c>
      <c r="X13" s="36">
        <f t="shared" si="1"/>
        <v>0</v>
      </c>
    </row>
    <row r="14" spans="1:24" ht="25.5" customHeight="1">
      <c r="A14" s="20" t="s">
        <v>17</v>
      </c>
      <c r="B14" s="21">
        <v>5297.78</v>
      </c>
      <c r="C14" s="22">
        <v>10104.81</v>
      </c>
      <c r="D14" s="22"/>
      <c r="E14" s="23"/>
      <c r="F14" s="21">
        <v>13443.39</v>
      </c>
      <c r="G14" s="24">
        <v>12007.52</v>
      </c>
      <c r="H14" s="24"/>
      <c r="I14" s="25"/>
      <c r="J14" s="26">
        <v>577.79999999999995</v>
      </c>
      <c r="K14" s="22">
        <v>6173.87</v>
      </c>
      <c r="L14" s="22"/>
      <c r="M14" s="23"/>
      <c r="N14" s="21">
        <v>5848.61</v>
      </c>
      <c r="O14" s="22">
        <v>95.25</v>
      </c>
      <c r="P14" s="22"/>
      <c r="Q14" s="23"/>
      <c r="R14" s="21">
        <v>2763.8332999999998</v>
      </c>
      <c r="S14" s="22">
        <v>4503.3333000000002</v>
      </c>
      <c r="T14" s="22"/>
      <c r="U14" s="23"/>
      <c r="V14" s="34">
        <f t="shared" si="0"/>
        <v>25167.579999999998</v>
      </c>
      <c r="W14" s="35">
        <f t="shared" si="0"/>
        <v>28381.45</v>
      </c>
      <c r="X14" s="36">
        <f t="shared" si="1"/>
        <v>0</v>
      </c>
    </row>
    <row r="15" spans="1:24" ht="25.5" customHeight="1">
      <c r="A15" s="20" t="s">
        <v>18</v>
      </c>
      <c r="B15" s="21">
        <v>7115.5</v>
      </c>
      <c r="C15" s="22">
        <v>2666.44</v>
      </c>
      <c r="D15" s="22"/>
      <c r="E15" s="23"/>
      <c r="F15" s="21">
        <v>10488.26</v>
      </c>
      <c r="G15" s="24">
        <v>11861.23</v>
      </c>
      <c r="H15" s="24"/>
      <c r="I15" s="25"/>
      <c r="J15" s="26">
        <v>995.1</v>
      </c>
      <c r="K15" s="22">
        <v>6705.05</v>
      </c>
      <c r="L15" s="22"/>
      <c r="M15" s="23"/>
      <c r="N15" s="21">
        <v>1594.72</v>
      </c>
      <c r="O15" s="22">
        <v>2516.9</v>
      </c>
      <c r="P15" s="22"/>
      <c r="Q15" s="23"/>
      <c r="R15" s="21">
        <v>1401.1667</v>
      </c>
      <c r="S15" s="22">
        <v>2261</v>
      </c>
      <c r="T15" s="22"/>
      <c r="U15" s="23"/>
      <c r="V15" s="34">
        <f t="shared" si="0"/>
        <v>20193.580000000002</v>
      </c>
      <c r="W15" s="35">
        <f t="shared" si="0"/>
        <v>23749.620000000003</v>
      </c>
      <c r="X15" s="36">
        <f t="shared" si="1"/>
        <v>0</v>
      </c>
    </row>
    <row r="16" spans="1:24" ht="25.5" customHeight="1">
      <c r="A16" s="20" t="s">
        <v>19</v>
      </c>
      <c r="B16" s="21">
        <v>6675.73</v>
      </c>
      <c r="C16" s="22">
        <v>535</v>
      </c>
      <c r="D16" s="22"/>
      <c r="E16" s="23"/>
      <c r="F16" s="21">
        <v>6981.68</v>
      </c>
      <c r="G16" s="24">
        <v>2641.16</v>
      </c>
      <c r="H16" s="24"/>
      <c r="I16" s="25"/>
      <c r="J16" s="26">
        <v>3743.93</v>
      </c>
      <c r="K16" s="22">
        <v>6763.68</v>
      </c>
      <c r="L16" s="22"/>
      <c r="M16" s="23"/>
      <c r="N16" s="21">
        <v>2099.9499999999998</v>
      </c>
      <c r="O16" s="22">
        <v>1630.49</v>
      </c>
      <c r="P16" s="22"/>
      <c r="Q16" s="23"/>
      <c r="R16" s="21">
        <v>1401.1667</v>
      </c>
      <c r="S16" s="22">
        <v>2261</v>
      </c>
      <c r="T16" s="22"/>
      <c r="U16" s="23"/>
      <c r="V16" s="34">
        <f t="shared" si="0"/>
        <v>19501.29</v>
      </c>
      <c r="W16" s="35">
        <f t="shared" si="0"/>
        <v>11570.33</v>
      </c>
      <c r="X16" s="36">
        <f t="shared" si="1"/>
        <v>0</v>
      </c>
    </row>
    <row r="17" spans="1:24" ht="25.5" customHeight="1" thickBot="1">
      <c r="A17" s="27" t="s">
        <v>20</v>
      </c>
      <c r="B17" s="28">
        <v>4652.79</v>
      </c>
      <c r="C17" s="29">
        <v>3480.07</v>
      </c>
      <c r="D17" s="29"/>
      <c r="E17" s="30"/>
      <c r="F17" s="28">
        <v>8241.42</v>
      </c>
      <c r="G17" s="31">
        <v>5835.69</v>
      </c>
      <c r="H17" s="31"/>
      <c r="I17" s="32"/>
      <c r="J17" s="33">
        <v>7877.77</v>
      </c>
      <c r="K17" s="29">
        <v>5473.69</v>
      </c>
      <c r="L17" s="29"/>
      <c r="M17" s="30"/>
      <c r="N17" s="28">
        <v>3606.16</v>
      </c>
      <c r="O17" s="29">
        <v>1836.85</v>
      </c>
      <c r="P17" s="29"/>
      <c r="Q17" s="30"/>
      <c r="R17" s="21">
        <v>1401.1667</v>
      </c>
      <c r="S17" s="22">
        <v>2261</v>
      </c>
      <c r="T17" s="29"/>
      <c r="U17" s="30"/>
      <c r="V17" s="34">
        <f t="shared" si="0"/>
        <v>24378.14</v>
      </c>
      <c r="W17" s="35">
        <f t="shared" si="0"/>
        <v>16626.3</v>
      </c>
      <c r="X17" s="36">
        <f t="shared" si="1"/>
        <v>0</v>
      </c>
    </row>
    <row r="18" spans="1:24" s="2" customFormat="1" ht="24" customHeight="1" thickBot="1">
      <c r="A18" s="40" t="s">
        <v>5</v>
      </c>
      <c r="B18" s="39">
        <f>SUM(B6:B17)</f>
        <v>61902.280000000006</v>
      </c>
      <c r="C18" s="39">
        <f t="shared" ref="C18:X18" si="2">SUM(C6:C17)</f>
        <v>95047.410000000018</v>
      </c>
      <c r="D18" s="39">
        <f>SUM(D6:D17)</f>
        <v>18317.969999999998</v>
      </c>
      <c r="E18" s="39">
        <f>SUM(E6:E17)</f>
        <v>654</v>
      </c>
      <c r="F18" s="39">
        <f t="shared" si="2"/>
        <v>137678.56</v>
      </c>
      <c r="G18" s="39">
        <f t="shared" si="2"/>
        <v>200461.41</v>
      </c>
      <c r="H18" s="39">
        <f>SUM(H6:H17)</f>
        <v>28001.02</v>
      </c>
      <c r="I18" s="39">
        <f>SUM(I6:I17)</f>
        <v>979.09999999999991</v>
      </c>
      <c r="J18" s="39">
        <f t="shared" si="2"/>
        <v>20551.919999999998</v>
      </c>
      <c r="K18" s="39">
        <f t="shared" si="2"/>
        <v>85915.260000000009</v>
      </c>
      <c r="L18" s="39">
        <f>SUM(L6:L17)</f>
        <v>47915.240000000005</v>
      </c>
      <c r="M18" s="39">
        <f>SUM(M6:M17)</f>
        <v>1659</v>
      </c>
      <c r="N18" s="39">
        <f t="shared" si="2"/>
        <v>44587.94</v>
      </c>
      <c r="O18" s="39">
        <f t="shared" si="2"/>
        <v>27845.120000000003</v>
      </c>
      <c r="P18" s="39">
        <f>SUM(P6:P17)</f>
        <v>4260.03</v>
      </c>
      <c r="Q18" s="39">
        <f>SUM(Q6:Q17)</f>
        <v>149.89999999999998</v>
      </c>
      <c r="R18" s="39">
        <f>SUM(R6:R17)</f>
        <v>37380</v>
      </c>
      <c r="S18" s="39">
        <f t="shared" si="2"/>
        <v>43354.499699999993</v>
      </c>
      <c r="T18" s="39">
        <f t="shared" si="2"/>
        <v>0</v>
      </c>
      <c r="U18" s="39">
        <f t="shared" si="2"/>
        <v>0</v>
      </c>
      <c r="V18" s="39"/>
      <c r="W18" s="39">
        <f t="shared" si="2"/>
        <v>409269.2</v>
      </c>
      <c r="X18" s="39">
        <f t="shared" si="2"/>
        <v>98494.260000000009</v>
      </c>
    </row>
    <row r="19" spans="1:24" ht="21.75">
      <c r="A19" s="3"/>
      <c r="B19" s="3"/>
    </row>
  </sheetData>
  <mergeCells count="17">
    <mergeCell ref="A4:A5"/>
    <mergeCell ref="V4:V5"/>
    <mergeCell ref="W4:W5"/>
    <mergeCell ref="X4:X5"/>
    <mergeCell ref="B5:D5"/>
    <mergeCell ref="F5:H5"/>
    <mergeCell ref="J5:L5"/>
    <mergeCell ref="N5:P5"/>
    <mergeCell ref="S5:T5"/>
    <mergeCell ref="A1:X1"/>
    <mergeCell ref="A2:A3"/>
    <mergeCell ref="B2:E3"/>
    <mergeCell ref="F2:I3"/>
    <mergeCell ref="J2:M3"/>
    <mergeCell ref="N2:Q3"/>
    <mergeCell ref="R2:U3"/>
    <mergeCell ref="V2:X3"/>
  </mergeCells>
  <pageMargins left="0.43307086614173229" right="3.937007874015748E-2" top="0.55118110236220474" bottom="0.74803149606299213" header="0.31496062992125984" footer="0.31496062992125984"/>
  <pageSetup paperSize="9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4B59-7051-4A0C-8EE9-4ABC46C0C474}">
  <sheetPr>
    <tabColor rgb="FFFFFF00"/>
  </sheetPr>
  <dimension ref="A1:AA19"/>
  <sheetViews>
    <sheetView tabSelected="1" topLeftCell="A22" zoomScaleNormal="100" workbookViewId="0">
      <selection activeCell="X19" sqref="X19"/>
    </sheetView>
  </sheetViews>
  <sheetFormatPr defaultColWidth="9" defaultRowHeight="17.25"/>
  <cols>
    <col min="1" max="1" width="12" style="1" customWidth="1"/>
    <col min="2" max="4" width="11.28515625" style="1" bestFit="1" customWidth="1"/>
    <col min="5" max="5" width="10.140625" style="1" bestFit="1" customWidth="1"/>
    <col min="6" max="7" width="13.140625" style="1" bestFit="1" customWidth="1"/>
    <col min="8" max="11" width="11.28515625" style="1" bestFit="1" customWidth="1"/>
    <col min="12" max="13" width="10.140625" style="1" bestFit="1" customWidth="1"/>
    <col min="14" max="14" width="13.140625" style="1" bestFit="1" customWidth="1"/>
    <col min="15" max="15" width="11.28515625" style="1" bestFit="1" customWidth="1"/>
    <col min="16" max="17" width="10.140625" style="1" bestFit="1" customWidth="1"/>
    <col min="18" max="19" width="11.28515625" style="1" bestFit="1" customWidth="1"/>
    <col min="20" max="20" width="10.140625" style="1" bestFit="1" customWidth="1"/>
    <col min="21" max="22" width="11.28515625" style="1" bestFit="1" customWidth="1"/>
    <col min="23" max="23" width="11.5703125" style="1" customWidth="1"/>
    <col min="24" max="24" width="9.28515625" style="1" bestFit="1" customWidth="1"/>
    <col min="25" max="25" width="9.85546875" style="1" bestFit="1" customWidth="1"/>
    <col min="26" max="27" width="13.140625" style="1" bestFit="1" customWidth="1"/>
    <col min="28" max="16384" width="9" style="1"/>
  </cols>
  <sheetData>
    <row r="1" spans="1:27" ht="24.75" customHeight="1" thickBot="1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ht="21" customHeight="1">
      <c r="A2" s="64" t="s">
        <v>0</v>
      </c>
      <c r="B2" s="66" t="s">
        <v>1</v>
      </c>
      <c r="C2" s="67"/>
      <c r="D2" s="67"/>
      <c r="E2" s="68"/>
      <c r="F2" s="66" t="s">
        <v>2</v>
      </c>
      <c r="G2" s="67"/>
      <c r="H2" s="67"/>
      <c r="I2" s="68"/>
      <c r="J2" s="66" t="s">
        <v>3</v>
      </c>
      <c r="K2" s="67"/>
      <c r="L2" s="67"/>
      <c r="M2" s="68"/>
      <c r="N2" s="66" t="s">
        <v>22</v>
      </c>
      <c r="O2" s="67"/>
      <c r="P2" s="67"/>
      <c r="Q2" s="68"/>
      <c r="R2" s="66" t="s">
        <v>4</v>
      </c>
      <c r="S2" s="67"/>
      <c r="T2" s="68"/>
      <c r="U2" s="72" t="s">
        <v>27</v>
      </c>
      <c r="V2" s="73"/>
      <c r="W2" s="73"/>
      <c r="X2" s="73"/>
      <c r="Y2" s="76" t="s">
        <v>28</v>
      </c>
      <c r="Z2" s="77"/>
      <c r="AA2" s="78"/>
    </row>
    <row r="3" spans="1:27" ht="21.75">
      <c r="A3" s="65"/>
      <c r="B3" s="69"/>
      <c r="C3" s="70"/>
      <c r="D3" s="70"/>
      <c r="E3" s="71"/>
      <c r="F3" s="69"/>
      <c r="G3" s="70"/>
      <c r="H3" s="70"/>
      <c r="I3" s="71"/>
      <c r="J3" s="69"/>
      <c r="K3" s="70"/>
      <c r="L3" s="70"/>
      <c r="M3" s="71"/>
      <c r="N3" s="69"/>
      <c r="O3" s="70"/>
      <c r="P3" s="70"/>
      <c r="Q3" s="71"/>
      <c r="R3" s="82" t="s">
        <v>25</v>
      </c>
      <c r="S3" s="83"/>
      <c r="T3" s="84"/>
      <c r="U3" s="74"/>
      <c r="V3" s="75"/>
      <c r="W3" s="75"/>
      <c r="X3" s="75"/>
      <c r="Y3" s="79"/>
      <c r="Z3" s="80"/>
      <c r="AA3" s="81"/>
    </row>
    <row r="4" spans="1:27" ht="21.75">
      <c r="A4" s="52" t="s">
        <v>21</v>
      </c>
      <c r="B4" s="4" t="s">
        <v>26</v>
      </c>
      <c r="C4" s="5" t="s">
        <v>7</v>
      </c>
      <c r="D4" s="6" t="s">
        <v>8</v>
      </c>
      <c r="E4" s="6" t="s">
        <v>8</v>
      </c>
      <c r="F4" s="7" t="s">
        <v>26</v>
      </c>
      <c r="G4" s="5" t="s">
        <v>7</v>
      </c>
      <c r="H4" s="6" t="s">
        <v>8</v>
      </c>
      <c r="I4" s="6" t="s">
        <v>8</v>
      </c>
      <c r="J4" s="7" t="s">
        <v>26</v>
      </c>
      <c r="K4" s="5" t="s">
        <v>7</v>
      </c>
      <c r="L4" s="6" t="s">
        <v>8</v>
      </c>
      <c r="M4" s="8" t="s">
        <v>8</v>
      </c>
      <c r="N4" s="7" t="s">
        <v>26</v>
      </c>
      <c r="O4" s="5" t="s">
        <v>7</v>
      </c>
      <c r="P4" s="6" t="s">
        <v>8</v>
      </c>
      <c r="Q4" s="8" t="s">
        <v>8</v>
      </c>
      <c r="R4" s="7" t="s">
        <v>7</v>
      </c>
      <c r="S4" s="6" t="s">
        <v>8</v>
      </c>
      <c r="T4" s="8" t="s">
        <v>8</v>
      </c>
      <c r="U4" s="7" t="s">
        <v>26</v>
      </c>
      <c r="V4" s="5" t="s">
        <v>7</v>
      </c>
      <c r="W4" s="6" t="s">
        <v>8</v>
      </c>
      <c r="X4" s="6" t="s">
        <v>8</v>
      </c>
      <c r="Y4" s="54" t="s">
        <v>26</v>
      </c>
      <c r="Z4" s="56" t="s">
        <v>7</v>
      </c>
      <c r="AA4" s="58" t="s">
        <v>8</v>
      </c>
    </row>
    <row r="5" spans="1:27" ht="25.5" customHeight="1" thickBot="1">
      <c r="A5" s="53"/>
      <c r="B5" s="60" t="s">
        <v>24</v>
      </c>
      <c r="C5" s="61"/>
      <c r="D5" s="61"/>
      <c r="E5" s="49" t="s">
        <v>23</v>
      </c>
      <c r="F5" s="85" t="s">
        <v>24</v>
      </c>
      <c r="G5" s="85"/>
      <c r="H5" s="60"/>
      <c r="I5" s="10" t="s">
        <v>23</v>
      </c>
      <c r="J5" s="62" t="s">
        <v>24</v>
      </c>
      <c r="K5" s="85"/>
      <c r="L5" s="60"/>
      <c r="M5" s="10" t="s">
        <v>23</v>
      </c>
      <c r="N5" s="62" t="s">
        <v>24</v>
      </c>
      <c r="O5" s="85"/>
      <c r="P5" s="60"/>
      <c r="Q5" s="10" t="s">
        <v>23</v>
      </c>
      <c r="R5" s="62" t="s">
        <v>24</v>
      </c>
      <c r="S5" s="60"/>
      <c r="T5" s="10" t="s">
        <v>23</v>
      </c>
      <c r="U5" s="50"/>
      <c r="V5" s="86" t="s">
        <v>24</v>
      </c>
      <c r="W5" s="60"/>
      <c r="X5" s="51" t="s">
        <v>23</v>
      </c>
      <c r="Y5" s="55"/>
      <c r="Z5" s="57"/>
      <c r="AA5" s="59"/>
    </row>
    <row r="6" spans="1:27" ht="25.5" customHeight="1">
      <c r="A6" s="13" t="s">
        <v>9</v>
      </c>
      <c r="B6" s="14">
        <v>42960.71</v>
      </c>
      <c r="C6" s="15">
        <v>66557.33</v>
      </c>
      <c r="D6" s="15">
        <v>73483.13</v>
      </c>
      <c r="E6" s="16">
        <v>15582.4</v>
      </c>
      <c r="F6" s="14">
        <v>146638.99</v>
      </c>
      <c r="G6" s="17">
        <v>195478.88</v>
      </c>
      <c r="H6" s="17">
        <v>160227.98000000001</v>
      </c>
      <c r="I6" s="18">
        <v>33977</v>
      </c>
      <c r="J6" s="19">
        <v>18677.86</v>
      </c>
      <c r="K6" s="15">
        <v>47516.86</v>
      </c>
      <c r="L6" s="15">
        <v>37225.589999999997</v>
      </c>
      <c r="M6" s="16">
        <v>7893.84</v>
      </c>
      <c r="N6" s="14">
        <v>123581.4</v>
      </c>
      <c r="O6" s="15">
        <v>109759.11</v>
      </c>
      <c r="P6" s="15">
        <v>47102.32</v>
      </c>
      <c r="Q6" s="16">
        <v>9988.24</v>
      </c>
      <c r="R6" s="14">
        <v>0</v>
      </c>
      <c r="S6" s="15">
        <v>56615.85</v>
      </c>
      <c r="T6" s="16">
        <v>18096</v>
      </c>
      <c r="U6" s="42">
        <v>9266.7099999999991</v>
      </c>
      <c r="V6" s="15">
        <v>9266.7099999999991</v>
      </c>
      <c r="W6" s="15">
        <v>11349.85</v>
      </c>
      <c r="X6" s="16">
        <v>2512</v>
      </c>
      <c r="Y6" s="34">
        <f>+B6+F6+J6+N6+R6+U6</f>
        <v>341125.67</v>
      </c>
      <c r="Z6" s="35">
        <f t="shared" ref="Z6:AA17" si="0">+C6+G6+K6+O6+R6+V6</f>
        <v>428578.89</v>
      </c>
      <c r="AA6" s="36">
        <f t="shared" si="0"/>
        <v>386004.72</v>
      </c>
    </row>
    <row r="7" spans="1:27" ht="25.5" customHeight="1">
      <c r="A7" s="20" t="s">
        <v>10</v>
      </c>
      <c r="B7" s="21">
        <v>31898.65</v>
      </c>
      <c r="C7" s="22">
        <v>60708.32</v>
      </c>
      <c r="D7" s="22">
        <v>72580.75</v>
      </c>
      <c r="E7" s="23">
        <v>18134.400000000001</v>
      </c>
      <c r="F7" s="21">
        <v>115139.11</v>
      </c>
      <c r="G7" s="24">
        <v>188081.58</v>
      </c>
      <c r="H7" s="24">
        <v>143033.84</v>
      </c>
      <c r="I7" s="25">
        <v>35737.199999999997</v>
      </c>
      <c r="J7" s="26">
        <v>50595.15</v>
      </c>
      <c r="K7" s="22">
        <v>29840.55</v>
      </c>
      <c r="L7" s="22">
        <v>5527.13</v>
      </c>
      <c r="M7" s="23">
        <v>1380.96</v>
      </c>
      <c r="N7" s="21">
        <v>92844</v>
      </c>
      <c r="O7" s="22">
        <v>40365.85</v>
      </c>
      <c r="P7" s="22">
        <v>21646.95</v>
      </c>
      <c r="Q7" s="23">
        <v>5408.52</v>
      </c>
      <c r="R7" s="21">
        <v>49974.6</v>
      </c>
      <c r="S7" s="22">
        <v>60532.67</v>
      </c>
      <c r="T7" s="23">
        <v>19216</v>
      </c>
      <c r="U7" s="42">
        <v>9381.89</v>
      </c>
      <c r="V7" s="22">
        <v>9381.89</v>
      </c>
      <c r="W7" s="22">
        <v>8678.2900000000009</v>
      </c>
      <c r="X7" s="23">
        <v>1931</v>
      </c>
      <c r="Y7" s="34">
        <f>+B7+F7+J7+N7+R7+U7</f>
        <v>349833.4</v>
      </c>
      <c r="Z7" s="35">
        <f t="shared" si="0"/>
        <v>378352.79</v>
      </c>
      <c r="AA7" s="36">
        <f t="shared" si="0"/>
        <v>311999.63</v>
      </c>
    </row>
    <row r="8" spans="1:27" ht="25.5" customHeight="1">
      <c r="A8" s="20" t="s">
        <v>11</v>
      </c>
      <c r="B8" s="21">
        <v>43558.89</v>
      </c>
      <c r="C8" s="22">
        <v>32759.79</v>
      </c>
      <c r="D8" s="22">
        <v>50427.69</v>
      </c>
      <c r="E8" s="23">
        <v>12995.44</v>
      </c>
      <c r="F8" s="21">
        <v>96320.14</v>
      </c>
      <c r="G8" s="24">
        <v>111803.23</v>
      </c>
      <c r="H8" s="24">
        <v>128330.72</v>
      </c>
      <c r="I8" s="25">
        <v>33071.4</v>
      </c>
      <c r="J8" s="26">
        <v>16808.88</v>
      </c>
      <c r="K8" s="22">
        <v>7092.82</v>
      </c>
      <c r="L8" s="22">
        <v>8607.07</v>
      </c>
      <c r="M8" s="23">
        <v>2218.08</v>
      </c>
      <c r="N8" s="21">
        <v>68912.3</v>
      </c>
      <c r="O8" s="22">
        <v>16318.83</v>
      </c>
      <c r="P8" s="22">
        <v>19203.86</v>
      </c>
      <c r="Q8" s="23">
        <v>4948.92</v>
      </c>
      <c r="R8" s="21">
        <v>67023.990000000005</v>
      </c>
      <c r="S8" s="22">
        <v>64287.08</v>
      </c>
      <c r="T8" s="23">
        <v>19800</v>
      </c>
      <c r="U8" s="42">
        <v>9884.08</v>
      </c>
      <c r="V8" s="22">
        <v>9884.08</v>
      </c>
      <c r="W8" s="22">
        <v>8995.56</v>
      </c>
      <c r="X8" s="23">
        <v>2000</v>
      </c>
      <c r="Y8" s="34">
        <f>+B8+F8+J8+N8+R8+U8</f>
        <v>302508.28000000003</v>
      </c>
      <c r="Z8" s="35">
        <f t="shared" si="0"/>
        <v>244882.73999999996</v>
      </c>
      <c r="AA8" s="36">
        <f t="shared" si="0"/>
        <v>279851.98000000004</v>
      </c>
    </row>
    <row r="9" spans="1:27" ht="25.5" customHeight="1">
      <c r="A9" s="20" t="s">
        <v>12</v>
      </c>
      <c r="B9" s="21">
        <v>47530.81</v>
      </c>
      <c r="C9" s="22">
        <v>44551.11</v>
      </c>
      <c r="D9" s="22">
        <v>21340.89</v>
      </c>
      <c r="E9" s="23">
        <v>8468.56</v>
      </c>
      <c r="F9" s="21">
        <v>105837.11</v>
      </c>
      <c r="G9" s="24">
        <v>157645.13</v>
      </c>
      <c r="H9" s="24">
        <v>78178.399999999994</v>
      </c>
      <c r="I9" s="25">
        <v>31023</v>
      </c>
      <c r="J9" s="26">
        <v>25446.92</v>
      </c>
      <c r="K9" s="22">
        <v>16336.45</v>
      </c>
      <c r="L9" s="22">
        <v>2573.7399999999998</v>
      </c>
      <c r="M9" s="23">
        <v>4124.08</v>
      </c>
      <c r="N9" s="21">
        <v>74643.87</v>
      </c>
      <c r="O9" s="22">
        <v>34950.61</v>
      </c>
      <c r="P9" s="22">
        <v>10392.74</v>
      </c>
      <c r="Q9" s="23">
        <v>4124.08</v>
      </c>
      <c r="R9" s="21">
        <v>58626.32</v>
      </c>
      <c r="S9" s="22">
        <v>57287.46</v>
      </c>
      <c r="T9" s="23">
        <v>18432</v>
      </c>
      <c r="U9" s="21">
        <v>9870.24</v>
      </c>
      <c r="V9" s="22">
        <v>9842.6</v>
      </c>
      <c r="W9" s="22">
        <v>8691.65</v>
      </c>
      <c r="X9" s="23">
        <v>1947</v>
      </c>
      <c r="Y9" s="34">
        <f>+B9+F9+J9+N9+R9+U9</f>
        <v>321955.26999999996</v>
      </c>
      <c r="Z9" s="35">
        <f t="shared" si="0"/>
        <v>321952.21999999997</v>
      </c>
      <c r="AA9" s="36">
        <f t="shared" si="0"/>
        <v>178464.88</v>
      </c>
    </row>
    <row r="10" spans="1:27" ht="25.5" customHeight="1">
      <c r="A10" s="20" t="s">
        <v>13</v>
      </c>
      <c r="B10" s="21">
        <v>44928.69</v>
      </c>
      <c r="C10" s="22">
        <v>54780.59</v>
      </c>
      <c r="D10" s="22"/>
      <c r="E10" s="23"/>
      <c r="F10" s="21">
        <v>119156.81</v>
      </c>
      <c r="G10" s="24">
        <v>152071.46</v>
      </c>
      <c r="H10" s="24"/>
      <c r="I10" s="25"/>
      <c r="J10" s="26">
        <v>23359.87</v>
      </c>
      <c r="K10" s="22">
        <v>19438.32</v>
      </c>
      <c r="L10" s="22"/>
      <c r="M10" s="23"/>
      <c r="N10" s="21">
        <v>77925.48</v>
      </c>
      <c r="O10" s="22">
        <v>29458.25</v>
      </c>
      <c r="P10" s="22"/>
      <c r="Q10" s="23"/>
      <c r="R10" s="21">
        <v>81447.009999999995</v>
      </c>
      <c r="S10" s="22"/>
      <c r="T10" s="23"/>
      <c r="U10" s="21">
        <v>8736.9</v>
      </c>
      <c r="V10" s="22">
        <v>9331.2199999999993</v>
      </c>
      <c r="W10" s="22"/>
      <c r="X10" s="23"/>
      <c r="Y10" s="34">
        <f t="shared" ref="Y10:Y17" si="1">+B10+F10+J10+N10+R10+U10</f>
        <v>355554.76</v>
      </c>
      <c r="Z10" s="35">
        <f t="shared" si="0"/>
        <v>346526.85</v>
      </c>
      <c r="AA10" s="36">
        <f t="shared" si="0"/>
        <v>0</v>
      </c>
    </row>
    <row r="11" spans="1:27" ht="25.5" customHeight="1">
      <c r="A11" s="20" t="s">
        <v>14</v>
      </c>
      <c r="B11" s="21">
        <v>49896.09</v>
      </c>
      <c r="C11" s="22">
        <v>57168.42</v>
      </c>
      <c r="D11" s="22"/>
      <c r="E11" s="23"/>
      <c r="F11" s="21">
        <v>124508.28</v>
      </c>
      <c r="G11" s="24">
        <v>117523.44</v>
      </c>
      <c r="H11" s="24"/>
      <c r="I11" s="25"/>
      <c r="J11" s="26">
        <v>35928.449999999997</v>
      </c>
      <c r="K11" s="22">
        <v>7197.63</v>
      </c>
      <c r="L11" s="22"/>
      <c r="M11" s="23"/>
      <c r="N11" s="21">
        <v>92806.080000000002</v>
      </c>
      <c r="O11" s="22">
        <v>24121.34</v>
      </c>
      <c r="P11" s="22"/>
      <c r="Q11" s="23"/>
      <c r="R11" s="21">
        <v>83476.63</v>
      </c>
      <c r="S11" s="22"/>
      <c r="T11" s="23"/>
      <c r="U11" s="21">
        <v>9575.4</v>
      </c>
      <c r="V11" s="22">
        <v>9819.57</v>
      </c>
      <c r="W11" s="22"/>
      <c r="X11" s="23"/>
      <c r="Y11" s="34">
        <f t="shared" si="1"/>
        <v>396190.93000000005</v>
      </c>
      <c r="Z11" s="35">
        <f t="shared" si="0"/>
        <v>299307.02999999997</v>
      </c>
      <c r="AA11" s="36">
        <f t="shared" si="0"/>
        <v>0</v>
      </c>
    </row>
    <row r="12" spans="1:27" ht="25.5" customHeight="1">
      <c r="A12" s="20" t="s">
        <v>15</v>
      </c>
      <c r="B12" s="21">
        <v>51903.48</v>
      </c>
      <c r="C12" s="22">
        <v>36219.93</v>
      </c>
      <c r="D12" s="22"/>
      <c r="E12" s="23"/>
      <c r="F12" s="21">
        <v>133108.57</v>
      </c>
      <c r="G12" s="24">
        <v>62564.24</v>
      </c>
      <c r="H12" s="24"/>
      <c r="I12" s="25"/>
      <c r="J12" s="26">
        <v>20043.98</v>
      </c>
      <c r="K12" s="22">
        <v>4947.97</v>
      </c>
      <c r="L12" s="22"/>
      <c r="M12" s="23"/>
      <c r="N12" s="21">
        <v>100673.3</v>
      </c>
      <c r="O12" s="22">
        <v>11933.31</v>
      </c>
      <c r="P12" s="22"/>
      <c r="Q12" s="23"/>
      <c r="R12" s="21">
        <v>76444.94</v>
      </c>
      <c r="S12" s="22"/>
      <c r="T12" s="23"/>
      <c r="U12" s="21">
        <v>9271.31</v>
      </c>
      <c r="V12" s="22">
        <v>9285.15</v>
      </c>
      <c r="W12" s="22"/>
      <c r="X12" s="23"/>
      <c r="Y12" s="34">
        <f t="shared" si="1"/>
        <v>391445.58</v>
      </c>
      <c r="Z12" s="35">
        <f t="shared" si="0"/>
        <v>201395.54</v>
      </c>
      <c r="AA12" s="36">
        <f t="shared" si="0"/>
        <v>0</v>
      </c>
    </row>
    <row r="13" spans="1:27" ht="25.5" customHeight="1">
      <c r="A13" s="20" t="s">
        <v>16</v>
      </c>
      <c r="B13" s="21">
        <v>51414.78</v>
      </c>
      <c r="C13" s="22">
        <v>44225.79</v>
      </c>
      <c r="D13" s="22"/>
      <c r="E13" s="23"/>
      <c r="F13" s="21">
        <v>148723.41</v>
      </c>
      <c r="G13" s="24">
        <v>86474.51</v>
      </c>
      <c r="H13" s="24"/>
      <c r="I13" s="25"/>
      <c r="J13" s="26">
        <v>36000.97</v>
      </c>
      <c r="K13" s="22">
        <v>18356.439999999999</v>
      </c>
      <c r="L13" s="22"/>
      <c r="M13" s="23"/>
      <c r="N13" s="21">
        <v>73469.11</v>
      </c>
      <c r="O13" s="22">
        <v>13870.88</v>
      </c>
      <c r="P13" s="22"/>
      <c r="Q13" s="23"/>
      <c r="R13" s="21">
        <v>76299.39</v>
      </c>
      <c r="S13" s="22"/>
      <c r="T13" s="23"/>
      <c r="U13" s="21">
        <v>9345.0400000000009</v>
      </c>
      <c r="V13" s="22">
        <v>9136.19</v>
      </c>
      <c r="W13" s="22"/>
      <c r="X13" s="23"/>
      <c r="Y13" s="34">
        <f t="shared" si="1"/>
        <v>395252.7</v>
      </c>
      <c r="Z13" s="35">
        <f t="shared" si="0"/>
        <v>248363.2</v>
      </c>
      <c r="AA13" s="36">
        <f t="shared" si="0"/>
        <v>0</v>
      </c>
    </row>
    <row r="14" spans="1:27" ht="25.5" customHeight="1">
      <c r="A14" s="20" t="s">
        <v>17</v>
      </c>
      <c r="B14" s="21">
        <v>71560.2</v>
      </c>
      <c r="C14" s="22">
        <v>44112.34</v>
      </c>
      <c r="D14" s="22"/>
      <c r="E14" s="23"/>
      <c r="F14" s="21">
        <v>113094.02</v>
      </c>
      <c r="G14" s="24">
        <v>97820.42</v>
      </c>
      <c r="H14" s="24"/>
      <c r="I14" s="25"/>
      <c r="J14" s="26">
        <v>11370.74</v>
      </c>
      <c r="K14" s="22">
        <v>9783.73</v>
      </c>
      <c r="L14" s="22"/>
      <c r="M14" s="23"/>
      <c r="N14" s="21">
        <v>54593.85</v>
      </c>
      <c r="O14" s="22">
        <v>14984.28</v>
      </c>
      <c r="P14" s="22"/>
      <c r="Q14" s="23"/>
      <c r="R14" s="21">
        <v>77568.639999999999</v>
      </c>
      <c r="S14" s="22"/>
      <c r="T14" s="23"/>
      <c r="U14" s="21">
        <v>9160.76</v>
      </c>
      <c r="V14" s="22">
        <v>8930.6299999999992</v>
      </c>
      <c r="W14" s="22"/>
      <c r="X14" s="23"/>
      <c r="Y14" s="34">
        <f t="shared" si="1"/>
        <v>337348.21</v>
      </c>
      <c r="Z14" s="35">
        <f t="shared" si="0"/>
        <v>253200.04000000004</v>
      </c>
      <c r="AA14" s="36">
        <f t="shared" si="0"/>
        <v>0</v>
      </c>
    </row>
    <row r="15" spans="1:27" ht="25.5" customHeight="1">
      <c r="A15" s="20" t="s">
        <v>18</v>
      </c>
      <c r="B15" s="21">
        <v>69317.83</v>
      </c>
      <c r="C15" s="22">
        <v>61405.86</v>
      </c>
      <c r="D15" s="22"/>
      <c r="E15" s="23"/>
      <c r="F15" s="21">
        <v>168361.67</v>
      </c>
      <c r="G15" s="24">
        <v>142140.72</v>
      </c>
      <c r="H15" s="24"/>
      <c r="I15" s="25"/>
      <c r="J15" s="26">
        <v>37876.67</v>
      </c>
      <c r="K15" s="22">
        <v>11975.2</v>
      </c>
      <c r="L15" s="22"/>
      <c r="M15" s="23"/>
      <c r="N15" s="21">
        <v>58069.88</v>
      </c>
      <c r="O15" s="22">
        <v>28455.9</v>
      </c>
      <c r="P15" s="22"/>
      <c r="Q15" s="23"/>
      <c r="R15" s="21">
        <v>78605.05</v>
      </c>
      <c r="S15" s="22"/>
      <c r="T15" s="23"/>
      <c r="U15" s="21">
        <v>9575.4</v>
      </c>
      <c r="V15" s="22">
        <v>12307.4</v>
      </c>
      <c r="W15" s="22"/>
      <c r="X15" s="23"/>
      <c r="Y15" s="34">
        <f t="shared" si="1"/>
        <v>421806.5</v>
      </c>
      <c r="Z15" s="35">
        <f t="shared" si="0"/>
        <v>334890.13000000006</v>
      </c>
      <c r="AA15" s="36">
        <f t="shared" si="0"/>
        <v>0</v>
      </c>
    </row>
    <row r="16" spans="1:27" ht="25.5" customHeight="1">
      <c r="A16" s="20" t="s">
        <v>19</v>
      </c>
      <c r="B16" s="21">
        <v>68268.679999999993</v>
      </c>
      <c r="C16" s="22">
        <v>67217.87</v>
      </c>
      <c r="D16" s="22"/>
      <c r="E16" s="23"/>
      <c r="F16" s="21">
        <v>183641.12</v>
      </c>
      <c r="G16" s="24">
        <v>157967.29999999999</v>
      </c>
      <c r="H16" s="24"/>
      <c r="I16" s="25"/>
      <c r="J16" s="26">
        <v>50143.839999999997</v>
      </c>
      <c r="K16" s="22">
        <v>13339.97</v>
      </c>
      <c r="L16" s="22"/>
      <c r="M16" s="23"/>
      <c r="N16" s="21">
        <v>75977.37</v>
      </c>
      <c r="O16" s="22">
        <v>33425.839999999997</v>
      </c>
      <c r="P16" s="22"/>
      <c r="Q16" s="23"/>
      <c r="R16" s="21">
        <v>72344.75</v>
      </c>
      <c r="S16" s="22"/>
      <c r="T16" s="23"/>
      <c r="U16" s="21">
        <v>10248.02</v>
      </c>
      <c r="V16" s="22">
        <v>20208.59</v>
      </c>
      <c r="W16" s="22"/>
      <c r="X16" s="23"/>
      <c r="Y16" s="34">
        <f t="shared" si="1"/>
        <v>460623.78</v>
      </c>
      <c r="Z16" s="35">
        <f t="shared" si="0"/>
        <v>364504.32000000001</v>
      </c>
      <c r="AA16" s="36">
        <f t="shared" si="0"/>
        <v>0</v>
      </c>
    </row>
    <row r="17" spans="1:27" ht="25.5" customHeight="1" thickBot="1">
      <c r="A17" s="27" t="s">
        <v>20</v>
      </c>
      <c r="B17" s="28">
        <v>71904.83</v>
      </c>
      <c r="C17" s="29">
        <v>61885.68</v>
      </c>
      <c r="D17" s="29"/>
      <c r="E17" s="30"/>
      <c r="F17" s="28">
        <v>185134.98</v>
      </c>
      <c r="G17" s="31">
        <v>142962.25</v>
      </c>
      <c r="H17" s="31"/>
      <c r="I17" s="32"/>
      <c r="J17" s="33">
        <v>44197</v>
      </c>
      <c r="K17" s="29">
        <v>24355.73</v>
      </c>
      <c r="L17" s="29"/>
      <c r="M17" s="30"/>
      <c r="N17" s="28">
        <v>113073.44</v>
      </c>
      <c r="O17" s="29">
        <v>33286.080000000002</v>
      </c>
      <c r="P17" s="29"/>
      <c r="Q17" s="30"/>
      <c r="R17" s="28">
        <v>77662.399999999994</v>
      </c>
      <c r="S17" s="29"/>
      <c r="T17" s="30"/>
      <c r="U17" s="28">
        <v>9667.5499999999993</v>
      </c>
      <c r="V17" s="29">
        <v>20803.79</v>
      </c>
      <c r="W17" s="29"/>
      <c r="X17" s="30"/>
      <c r="Y17" s="34">
        <f t="shared" si="1"/>
        <v>501640.2</v>
      </c>
      <c r="Z17" s="37">
        <f t="shared" si="0"/>
        <v>360955.93</v>
      </c>
      <c r="AA17" s="38">
        <f t="shared" si="0"/>
        <v>0</v>
      </c>
    </row>
    <row r="18" spans="1:27" s="2" customFormat="1" ht="24" customHeight="1" thickBot="1">
      <c r="A18" s="40" t="s">
        <v>5</v>
      </c>
      <c r="B18" s="39">
        <f>SUM(B6:B17)</f>
        <v>645143.64</v>
      </c>
      <c r="C18" s="39">
        <f t="shared" ref="C18:AA18" si="2">SUM(C6:C17)</f>
        <v>631593.03</v>
      </c>
      <c r="D18" s="39">
        <f>SUM(D6:D17)</f>
        <v>217832.46000000002</v>
      </c>
      <c r="E18" s="39">
        <f>SUM(E6:E17)</f>
        <v>55180.800000000003</v>
      </c>
      <c r="F18" s="39">
        <f t="shared" si="2"/>
        <v>1639664.21</v>
      </c>
      <c r="G18" s="39">
        <f t="shared" si="2"/>
        <v>1612533.16</v>
      </c>
      <c r="H18" s="39">
        <f>SUM(H6:H17)</f>
        <v>509770.94000000006</v>
      </c>
      <c r="I18" s="39">
        <f>SUM(I6:I17)</f>
        <v>133808.6</v>
      </c>
      <c r="J18" s="39">
        <f t="shared" si="2"/>
        <v>370450.32999999996</v>
      </c>
      <c r="K18" s="39">
        <f t="shared" si="2"/>
        <v>210181.67000000004</v>
      </c>
      <c r="L18" s="39">
        <f>SUM(L6:L17)</f>
        <v>53933.529999999992</v>
      </c>
      <c r="M18" s="39">
        <f>SUM(M6:M17)</f>
        <v>15616.96</v>
      </c>
      <c r="N18" s="39">
        <f t="shared" si="2"/>
        <v>1006570.0800000001</v>
      </c>
      <c r="O18" s="39">
        <f t="shared" si="2"/>
        <v>390930.28000000009</v>
      </c>
      <c r="P18" s="39">
        <f>SUM(P6:P17)</f>
        <v>98345.87000000001</v>
      </c>
      <c r="Q18" s="39">
        <f>SUM(Q6:Q17)</f>
        <v>24469.760000000002</v>
      </c>
      <c r="R18" s="39">
        <f t="shared" si="2"/>
        <v>799473.72000000009</v>
      </c>
      <c r="S18" s="39">
        <f>SUM(S6:S17)</f>
        <v>238723.05999999997</v>
      </c>
      <c r="T18" s="39">
        <f>SUM(T6:T17)</f>
        <v>75544</v>
      </c>
      <c r="U18" s="39">
        <f>SUM(U6:U17)</f>
        <v>113983.3</v>
      </c>
      <c r="V18" s="39">
        <f t="shared" si="2"/>
        <v>138197.82</v>
      </c>
      <c r="W18" s="39">
        <f>SUM(W6:W17)</f>
        <v>37715.35</v>
      </c>
      <c r="X18" s="39">
        <f>SUM(X6:X17)</f>
        <v>8390</v>
      </c>
      <c r="Y18" s="39"/>
      <c r="Z18" s="39">
        <f t="shared" si="2"/>
        <v>3782909.6799999997</v>
      </c>
      <c r="AA18" s="39">
        <f t="shared" si="2"/>
        <v>1156321.21</v>
      </c>
    </row>
    <row r="19" spans="1:27" ht="21.75">
      <c r="A19" s="3" t="s">
        <v>6</v>
      </c>
      <c r="B19" s="3"/>
    </row>
  </sheetData>
  <mergeCells count="20">
    <mergeCell ref="A4:A5"/>
    <mergeCell ref="Y4:Y5"/>
    <mergeCell ref="Z4:Z5"/>
    <mergeCell ref="AA4:AA5"/>
    <mergeCell ref="B5:D5"/>
    <mergeCell ref="F5:H5"/>
    <mergeCell ref="J5:L5"/>
    <mergeCell ref="N5:P5"/>
    <mergeCell ref="R5:S5"/>
    <mergeCell ref="V5:W5"/>
    <mergeCell ref="A1:AA1"/>
    <mergeCell ref="A2:A3"/>
    <mergeCell ref="B2:E3"/>
    <mergeCell ref="F2:I3"/>
    <mergeCell ref="J2:M3"/>
    <mergeCell ref="N2:Q3"/>
    <mergeCell ref="R2:T2"/>
    <mergeCell ref="U2:X3"/>
    <mergeCell ref="Y2:AA3"/>
    <mergeCell ref="R3:T3"/>
  </mergeCells>
  <pageMargins left="0.43307086614173229" right="3.937007874015748E-2" top="0.55118110236220474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ค่าน้ำ ต.ค.63</vt:lpstr>
      <vt:lpstr>ค่าไฟ ต.ค.63</vt:lpstr>
      <vt:lpstr>ค่าน้ำ พ.ย.63 </vt:lpstr>
      <vt:lpstr>ค่าไฟ พ.ย.63 </vt:lpstr>
      <vt:lpstr>ค่าน้ำ ธ.ค.63  </vt:lpstr>
      <vt:lpstr>ค่าไฟ ธ.ค.63 </vt:lpstr>
      <vt:lpstr>ค่าน้ำ ม.ค.64</vt:lpstr>
      <vt:lpstr>ค่าไฟ ม.ค.64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ple</cp:lastModifiedBy>
  <cp:lastPrinted>2021-02-10T01:40:40Z</cp:lastPrinted>
  <dcterms:created xsi:type="dcterms:W3CDTF">2020-11-02T04:11:30Z</dcterms:created>
  <dcterms:modified xsi:type="dcterms:W3CDTF">2021-02-10T01:55:30Z</dcterms:modified>
</cp:coreProperties>
</file>